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2120" windowHeight="9060"/>
  </bookViews>
  <sheets>
    <sheet name="Dle položek" sheetId="1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O58" i="1"/>
  <c r="F36"/>
  <c r="J3" i="3"/>
  <c r="J4"/>
  <c r="J14" s="1"/>
  <c r="K14" s="1"/>
  <c r="J5"/>
  <c r="J6"/>
  <c r="J7"/>
  <c r="J8"/>
  <c r="J9"/>
  <c r="P17"/>
  <c r="N20" s="1"/>
  <c r="P18"/>
  <c r="F23"/>
  <c r="J23"/>
  <c r="N23"/>
  <c r="F24"/>
  <c r="J24" s="1"/>
  <c r="J25"/>
  <c r="D48"/>
  <c r="J50"/>
  <c r="F48"/>
  <c r="J48"/>
  <c r="C56" i="1" l="1"/>
  <c r="G55"/>
</calcChain>
</file>

<file path=xl/sharedStrings.xml><?xml version="1.0" encoding="utf-8"?>
<sst xmlns="http://schemas.openxmlformats.org/spreadsheetml/2006/main" count="185" uniqueCount="127">
  <si>
    <t>Druh příjmu</t>
  </si>
  <si>
    <t>DPH</t>
  </si>
  <si>
    <t>DPPO</t>
  </si>
  <si>
    <t>Poplatky za odpady</t>
  </si>
  <si>
    <t>Poplatky ze psů</t>
  </si>
  <si>
    <t>Daň z nemovitostí</t>
  </si>
  <si>
    <t>Podnikání v zemědělství</t>
  </si>
  <si>
    <t>Vodné</t>
  </si>
  <si>
    <t>Nájem bytu v MŠ</t>
  </si>
  <si>
    <t>Úroky kreditní</t>
  </si>
  <si>
    <t>Druh výdaje</t>
  </si>
  <si>
    <t>Mzdy zaměstnanců, daně</t>
  </si>
  <si>
    <t>Údržba zeleně odměny</t>
  </si>
  <si>
    <t>Správa odměny</t>
  </si>
  <si>
    <t>Sociální pojištění</t>
  </si>
  <si>
    <t>Zdravotní pojištění</t>
  </si>
  <si>
    <t>Správa spotřeba materiálu</t>
  </si>
  <si>
    <t>Požární ochrana spotřeba mater.</t>
  </si>
  <si>
    <t>Úroky z úvěru</t>
  </si>
  <si>
    <t>Správa nákup DHIM</t>
  </si>
  <si>
    <t>Správa plyn</t>
  </si>
  <si>
    <t>Vodojem elektřina</t>
  </si>
  <si>
    <t>Požární ochrana elektřina</t>
  </si>
  <si>
    <t>Správa elektřina</t>
  </si>
  <si>
    <t>Správa spoje</t>
  </si>
  <si>
    <t>Poplatky bance</t>
  </si>
  <si>
    <t>Odvoz odpadu</t>
  </si>
  <si>
    <t>Správa opravy</t>
  </si>
  <si>
    <t>Požární ochrana opravy</t>
  </si>
  <si>
    <t>Zastupitelstvo cestovné</t>
  </si>
  <si>
    <t>Mikroregion</t>
  </si>
  <si>
    <t>Poplatkové přiznání včetně vratky</t>
  </si>
  <si>
    <t>MŠ-příspěvek od obce</t>
  </si>
  <si>
    <t>ZŠ opravy</t>
  </si>
  <si>
    <t>RS</t>
  </si>
  <si>
    <t>Správní poplatky</t>
  </si>
  <si>
    <t>Celkem</t>
  </si>
  <si>
    <t>Veř. osvělení nákup mat.</t>
  </si>
  <si>
    <t>Správa služby</t>
  </si>
  <si>
    <t>Poplatky knihovna</t>
  </si>
  <si>
    <t>Poplatky z hrobů</t>
  </si>
  <si>
    <t>Knihovna ostatní osobní výdaje</t>
  </si>
  <si>
    <t>Podpora sportu</t>
  </si>
  <si>
    <t>Vodojem opravy</t>
  </si>
  <si>
    <t>Vodojem nákup mat.</t>
  </si>
  <si>
    <t>Kameník</t>
  </si>
  <si>
    <t>Konárková</t>
  </si>
  <si>
    <t>Brandýský</t>
  </si>
  <si>
    <t>ST</t>
  </si>
  <si>
    <t>MS</t>
  </si>
  <si>
    <t>PK</t>
  </si>
  <si>
    <t>Finanční</t>
  </si>
  <si>
    <t>Matějková</t>
  </si>
  <si>
    <t>Stárek</t>
  </si>
  <si>
    <t>Kontrolní</t>
  </si>
  <si>
    <t>Zeman</t>
  </si>
  <si>
    <t>Marhold</t>
  </si>
  <si>
    <t>CK</t>
  </si>
  <si>
    <t>CZ</t>
  </si>
  <si>
    <t>PR</t>
  </si>
  <si>
    <t>Zastupitelstvo obce</t>
  </si>
  <si>
    <t>Rozvoj a výstavba</t>
  </si>
  <si>
    <t>KU,šk a tv</t>
  </si>
  <si>
    <t>Ku a tv</t>
  </si>
  <si>
    <t>šk a rozvoj</t>
  </si>
  <si>
    <t>výstavba</t>
  </si>
  <si>
    <t>Blanka</t>
  </si>
  <si>
    <t>Franta</t>
  </si>
  <si>
    <t>Lída</t>
  </si>
  <si>
    <t>Eva</t>
  </si>
  <si>
    <t>Povinné pojistné na ZP zastup.</t>
  </si>
  <si>
    <t>MŠ - nákup DHIM</t>
  </si>
  <si>
    <t>Údržba místních komunikací</t>
  </si>
  <si>
    <t>Daň FOzáv. činnost</t>
  </si>
  <si>
    <t>DPFO zálohováze SVČ</t>
  </si>
  <si>
    <t>DPFO z kapit. Výnosů</t>
  </si>
  <si>
    <t>obchod</t>
  </si>
  <si>
    <t>odpady</t>
  </si>
  <si>
    <t>Kanalizace</t>
  </si>
  <si>
    <t>Stacionář</t>
  </si>
  <si>
    <t>budovy</t>
  </si>
  <si>
    <t>Podpora spolků</t>
  </si>
  <si>
    <t>loterie</t>
  </si>
  <si>
    <t>Dotace ze SR</t>
  </si>
  <si>
    <t xml:space="preserve">místní správa </t>
  </si>
  <si>
    <t>Obchod plyn</t>
  </si>
  <si>
    <t>Obchod elektřina</t>
  </si>
  <si>
    <t>Knihovna-nákup knih</t>
  </si>
  <si>
    <t>Kultura (kronika) ostatní os.v.</t>
  </si>
  <si>
    <t>Kultura-věcné dary</t>
  </si>
  <si>
    <t>Loni nebylo v rozpočtu</t>
  </si>
  <si>
    <t>Veř. Osvětlení elektřina</t>
  </si>
  <si>
    <t>Úrazové pojištění</t>
  </si>
  <si>
    <t>Tisk, knihy…</t>
  </si>
  <si>
    <t>Loni nebylo</t>
  </si>
  <si>
    <t>Služby zprac. Dat</t>
  </si>
  <si>
    <t>Neinv.dotace nezisk.org.</t>
  </si>
  <si>
    <t>Neinv.transfery obcím</t>
  </si>
  <si>
    <t>Loni nebylo, přestupková agenda</t>
  </si>
  <si>
    <t>Ochrana obyvatelstva</t>
  </si>
  <si>
    <t>Já a Fero</t>
  </si>
  <si>
    <t>vody, sporak,zvonek</t>
  </si>
  <si>
    <t xml:space="preserve">Stavební úpravy KASTA, oprava </t>
  </si>
  <si>
    <t xml:space="preserve">Nemá se účtovat na 6171 5194 </t>
  </si>
  <si>
    <t xml:space="preserve">Nová věc, musí v rozpočtu být, </t>
  </si>
  <si>
    <t>krizove udalosti</t>
  </si>
  <si>
    <t>Loni nebylo, je to zák. Kooperati</t>
  </si>
  <si>
    <t>Dohody o prov. Práce, Marta, ..</t>
  </si>
  <si>
    <t>Hřiště , nábytek , tiskárna, m. Pila</t>
  </si>
  <si>
    <t>update soft.</t>
  </si>
  <si>
    <t>Topení OU, mostu, oprava kom.</t>
  </si>
  <si>
    <t xml:space="preserve">Sport - 15000,-, spolky zvlášť </t>
  </si>
  <si>
    <t>plus ?</t>
  </si>
  <si>
    <t>MŠ opravy, ostatní</t>
  </si>
  <si>
    <t>Správa-pohoštění</t>
  </si>
  <si>
    <t>rezerva vodojem</t>
  </si>
  <si>
    <t>celkem rozdíl</t>
  </si>
  <si>
    <t>Návrh rozpočtu byl v OZ projednán: 20.1.2015</t>
  </si>
  <si>
    <t>Návrh rozpočtu byl zveřejněn od: 20.1.2015</t>
  </si>
  <si>
    <t>Příjmy 2015</t>
  </si>
  <si>
    <t>Výdaje 2015</t>
  </si>
  <si>
    <t xml:space="preserve">Vodojem služby (rozbory vody </t>
  </si>
  <si>
    <t>Dotace na kan. Ze SFŽP</t>
  </si>
  <si>
    <t>Dotace na kan. Z FS</t>
  </si>
  <si>
    <t>Rozpočet byl v OZ schválen: 18.2.2015</t>
  </si>
  <si>
    <t>Schválený rozpočet byl zveřejněn: 18.2.2015</t>
  </si>
  <si>
    <t>Schválený rozpočet 2015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</si>
</sst>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/>
    <xf numFmtId="4" fontId="0" fillId="0" borderId="0" xfId="0" applyNumberFormat="1" applyFill="1" applyBorder="1"/>
    <xf numFmtId="1" fontId="0" fillId="0" borderId="0" xfId="0" applyNumberFormat="1"/>
    <xf numFmtId="3" fontId="2" fillId="0" borderId="1" xfId="0" applyNumberFormat="1" applyFont="1" applyFill="1" applyBorder="1"/>
    <xf numFmtId="0" fontId="1" fillId="0" borderId="2" xfId="0" applyFont="1" applyFill="1" applyBorder="1"/>
    <xf numFmtId="0" fontId="0" fillId="0" borderId="0" xfId="0" applyFill="1"/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2" fillId="2" borderId="3" xfId="0" applyNumberFormat="1" applyFont="1" applyFill="1" applyBorder="1" applyAlignment="1">
      <alignment horizontal="center"/>
    </xf>
    <xf numFmtId="3" fontId="3" fillId="0" borderId="0" xfId="0" applyNumberFormat="1" applyFont="1"/>
    <xf numFmtId="3" fontId="1" fillId="0" borderId="0" xfId="0" applyNumberFormat="1" applyFont="1"/>
    <xf numFmtId="0" fontId="2" fillId="0" borderId="0" xfId="0" applyFont="1"/>
    <xf numFmtId="1" fontId="2" fillId="0" borderId="0" xfId="0" applyNumberFormat="1" applyFont="1" applyFill="1" applyBorder="1"/>
    <xf numFmtId="3" fontId="1" fillId="0" borderId="1" xfId="0" applyNumberFormat="1" applyFont="1" applyFill="1" applyBorder="1"/>
    <xf numFmtId="1" fontId="1" fillId="0" borderId="4" xfId="0" applyNumberFormat="1" applyFont="1" applyBorder="1"/>
    <xf numFmtId="3" fontId="1" fillId="2" borderId="3" xfId="0" applyNumberFormat="1" applyFont="1" applyFill="1" applyBorder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3" fontId="1" fillId="0" borderId="5" xfId="0" applyNumberFormat="1" applyFont="1" applyFill="1" applyBorder="1"/>
    <xf numFmtId="3" fontId="1" fillId="0" borderId="0" xfId="0" applyNumberFormat="1" applyFont="1" applyFill="1" applyBorder="1"/>
    <xf numFmtId="1" fontId="1" fillId="0" borderId="4" xfId="0" applyNumberFormat="1" applyFont="1" applyFill="1" applyBorder="1"/>
    <xf numFmtId="0" fontId="2" fillId="0" borderId="0" xfId="0" applyFont="1" applyFill="1"/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" fontId="2" fillId="0" borderId="4" xfId="0" applyNumberFormat="1" applyFont="1" applyFill="1" applyBorder="1"/>
    <xf numFmtId="0" fontId="1" fillId="0" borderId="6" xfId="0" applyFont="1" applyFill="1" applyBorder="1" applyAlignment="1">
      <alignment horizontal="center"/>
    </xf>
    <xf numFmtId="3" fontId="1" fillId="3" borderId="1" xfId="0" applyNumberFormat="1" applyFont="1" applyFill="1" applyBorder="1"/>
    <xf numFmtId="1" fontId="1" fillId="3" borderId="4" xfId="0" applyNumberFormat="1" applyFont="1" applyFill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3" fontId="1" fillId="0" borderId="7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11" xfId="0" applyNumberFormat="1" applyFont="1" applyFill="1" applyBorder="1"/>
    <xf numFmtId="3" fontId="1" fillId="0" borderId="4" xfId="0" applyNumberFormat="1" applyFont="1" applyFill="1" applyBorder="1"/>
    <xf numFmtId="3" fontId="1" fillId="2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1" fillId="0" borderId="2" xfId="0" applyNumberFormat="1" applyFont="1" applyFill="1" applyBorder="1"/>
    <xf numFmtId="1" fontId="2" fillId="0" borderId="14" xfId="0" applyNumberFormat="1" applyFont="1" applyFill="1" applyBorder="1"/>
    <xf numFmtId="1" fontId="2" fillId="0" borderId="0" xfId="0" applyNumberFormat="1" applyFont="1" applyFill="1"/>
    <xf numFmtId="1" fontId="2" fillId="0" borderId="0" xfId="0" applyNumberFormat="1" applyFont="1"/>
    <xf numFmtId="0" fontId="1" fillId="0" borderId="0" xfId="0" applyFont="1"/>
    <xf numFmtId="3" fontId="1" fillId="0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/>
    <xf numFmtId="1" fontId="2" fillId="3" borderId="0" xfId="0" applyNumberFormat="1" applyFont="1" applyFill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/>
    <xf numFmtId="1" fontId="1" fillId="0" borderId="17" xfId="0" applyNumberFormat="1" applyFont="1" applyBorder="1" applyAlignment="1">
      <alignment horizontal="center"/>
    </xf>
    <xf numFmtId="3" fontId="1" fillId="2" borderId="18" xfId="0" applyNumberFormat="1" applyFont="1" applyFill="1" applyBorder="1" applyAlignment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21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1" fillId="0" borderId="25" xfId="0" applyFont="1" applyBorder="1"/>
    <xf numFmtId="1" fontId="1" fillId="0" borderId="25" xfId="0" applyNumberFormat="1" applyFont="1" applyFill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3" fontId="1" fillId="0" borderId="25" xfId="0" applyNumberFormat="1" applyFont="1" applyBorder="1" applyAlignment="1"/>
    <xf numFmtId="3" fontId="1" fillId="2" borderId="25" xfId="0" applyNumberFormat="1" applyFont="1" applyFill="1" applyBorder="1" applyAlignment="1"/>
    <xf numFmtId="3" fontId="1" fillId="0" borderId="26" xfId="0" applyNumberFormat="1" applyFont="1" applyBorder="1" applyAlignment="1"/>
    <xf numFmtId="3" fontId="1" fillId="4" borderId="27" xfId="0" applyNumberFormat="1" applyFont="1" applyFill="1" applyBorder="1" applyAlignment="1">
      <alignment horizontal="center"/>
    </xf>
    <xf numFmtId="3" fontId="2" fillId="4" borderId="27" xfId="0" applyNumberFormat="1" applyFont="1" applyFill="1" applyBorder="1" applyAlignment="1">
      <alignment horizontal="center"/>
    </xf>
    <xf numFmtId="3" fontId="1" fillId="4" borderId="28" xfId="0" applyNumberFormat="1" applyFont="1" applyFill="1" applyBorder="1" applyAlignment="1">
      <alignment horizontal="center"/>
    </xf>
    <xf numFmtId="0" fontId="1" fillId="0" borderId="16" xfId="0" applyFont="1" applyFill="1" applyBorder="1"/>
    <xf numFmtId="0" fontId="2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/>
    <xf numFmtId="3" fontId="2" fillId="0" borderId="4" xfId="0" applyNumberFormat="1" applyFont="1" applyFill="1" applyBorder="1"/>
    <xf numFmtId="1" fontId="2" fillId="0" borderId="11" xfId="0" applyNumberFormat="1" applyFont="1" applyFill="1" applyBorder="1"/>
    <xf numFmtId="3" fontId="2" fillId="4" borderId="30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1" fillId="0" borderId="5" xfId="0" applyFont="1" applyFill="1" applyBorder="1" applyAlignment="1">
      <alignment horizontal="center"/>
    </xf>
    <xf numFmtId="3" fontId="1" fillId="0" borderId="16" xfId="0" applyNumberFormat="1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17" xfId="0" applyNumberFormat="1" applyFont="1" applyFill="1" applyBorder="1"/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2" fillId="0" borderId="29" xfId="0" applyNumberFormat="1" applyFont="1" applyFill="1" applyBorder="1"/>
    <xf numFmtId="1" fontId="2" fillId="0" borderId="34" xfId="0" applyNumberFormat="1" applyFont="1" applyFill="1" applyBorder="1"/>
    <xf numFmtId="3" fontId="1" fillId="4" borderId="35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/>
    <xf numFmtId="1" fontId="1" fillId="0" borderId="37" xfId="0" applyNumberFormat="1" applyFont="1" applyFill="1" applyBorder="1" applyAlignment="1">
      <alignment horizontal="center"/>
    </xf>
    <xf numFmtId="1" fontId="1" fillId="4" borderId="26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workbookViewId="0">
      <selection activeCell="AC39" sqref="AC39"/>
    </sheetView>
  </sheetViews>
  <sheetFormatPr defaultRowHeight="12.75"/>
  <cols>
    <col min="1" max="1" width="5.7109375" customWidth="1"/>
    <col min="2" max="2" width="6.42578125" customWidth="1"/>
    <col min="3" max="3" width="23" customWidth="1"/>
    <col min="4" max="4" width="0.140625" hidden="1" customWidth="1"/>
    <col min="5" max="5" width="12.85546875" style="3" hidden="1" customWidth="1"/>
    <col min="6" max="6" width="10" style="3" customWidth="1"/>
    <col min="7" max="8" width="12.85546875" style="3" hidden="1" customWidth="1"/>
    <col min="9" max="9" width="20.28515625" style="3" hidden="1" customWidth="1"/>
    <col min="10" max="10" width="6.42578125" customWidth="1"/>
    <col min="11" max="11" width="6.7109375" customWidth="1"/>
    <col min="12" max="12" width="32.28515625" customWidth="1"/>
    <col min="13" max="13" width="0.28515625" hidden="1" customWidth="1"/>
    <col min="14" max="14" width="4.7109375" hidden="1" customWidth="1"/>
    <col min="15" max="15" width="9.85546875" customWidth="1"/>
    <col min="16" max="16" width="10.28515625" style="10" hidden="1" customWidth="1"/>
    <col min="17" max="17" width="0" hidden="1" customWidth="1"/>
    <col min="18" max="18" width="19" hidden="1" customWidth="1"/>
  </cols>
  <sheetData>
    <row r="1" spans="1:19" ht="24" customHeight="1">
      <c r="A1" s="103" t="s">
        <v>126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9" ht="13.5" thickBot="1"/>
    <row r="3" spans="1:19" ht="13.5" thickBot="1">
      <c r="A3" s="104" t="s">
        <v>119</v>
      </c>
      <c r="B3" s="105"/>
      <c r="C3" s="105"/>
      <c r="D3" s="105"/>
      <c r="E3" s="105"/>
      <c r="F3" s="62"/>
      <c r="G3" s="62"/>
      <c r="H3" s="62"/>
      <c r="I3" s="62"/>
      <c r="J3" s="104" t="s">
        <v>120</v>
      </c>
      <c r="K3" s="105"/>
      <c r="L3" s="105"/>
      <c r="M3" s="106"/>
      <c r="N3" s="62"/>
      <c r="O3" s="63"/>
      <c r="P3" s="11"/>
      <c r="Q3" s="12"/>
      <c r="R3" s="12"/>
    </row>
    <row r="4" spans="1:19" ht="13.5" thickBot="1">
      <c r="A4" s="107" t="s">
        <v>34</v>
      </c>
      <c r="B4" s="107"/>
      <c r="C4" s="74" t="s">
        <v>0</v>
      </c>
      <c r="D4" s="75"/>
      <c r="E4" s="76"/>
      <c r="F4" s="77"/>
      <c r="G4" s="78"/>
      <c r="H4" s="78"/>
      <c r="I4" s="78"/>
      <c r="J4" s="107" t="s">
        <v>34</v>
      </c>
      <c r="K4" s="107"/>
      <c r="L4" s="74" t="s">
        <v>10</v>
      </c>
      <c r="M4" s="75"/>
      <c r="N4" s="75"/>
      <c r="O4" s="75"/>
      <c r="P4" s="11"/>
      <c r="Q4" s="12"/>
      <c r="R4" s="13"/>
    </row>
    <row r="5" spans="1:19">
      <c r="A5" s="71"/>
      <c r="B5" s="72"/>
      <c r="C5" s="59"/>
      <c r="D5" s="73"/>
      <c r="E5" s="60"/>
      <c r="F5" s="79"/>
      <c r="G5" s="61"/>
      <c r="H5" s="61"/>
      <c r="I5" s="61"/>
      <c r="J5" s="112">
        <v>2141</v>
      </c>
      <c r="K5" s="112">
        <v>5153</v>
      </c>
      <c r="L5" s="113" t="s">
        <v>85</v>
      </c>
      <c r="M5" s="114"/>
      <c r="N5" s="114"/>
      <c r="O5" s="115">
        <v>5000</v>
      </c>
      <c r="P5" s="11">
        <v>5000</v>
      </c>
      <c r="Q5" s="12"/>
      <c r="R5" s="13"/>
    </row>
    <row r="6" spans="1:19">
      <c r="A6" s="57"/>
      <c r="B6" s="58">
        <v>1111</v>
      </c>
      <c r="C6" s="1" t="s">
        <v>73</v>
      </c>
      <c r="D6" s="14"/>
      <c r="E6" s="15"/>
      <c r="F6" s="80">
        <v>837900</v>
      </c>
      <c r="H6" s="16"/>
      <c r="I6" s="64"/>
      <c r="J6" s="102">
        <v>2141</v>
      </c>
      <c r="K6" s="102">
        <v>5154</v>
      </c>
      <c r="L6" s="67" t="s">
        <v>86</v>
      </c>
      <c r="M6" s="67"/>
      <c r="N6" s="67"/>
      <c r="O6" s="111">
        <v>45000</v>
      </c>
      <c r="P6" s="18">
        <v>48000</v>
      </c>
      <c r="Q6" s="12"/>
      <c r="R6" s="12"/>
    </row>
    <row r="7" spans="1:19" ht="13.5" thickBot="1">
      <c r="A7" s="57"/>
      <c r="B7" s="58">
        <v>1112</v>
      </c>
      <c r="C7" s="1" t="s">
        <v>74</v>
      </c>
      <c r="D7" s="14"/>
      <c r="E7" s="15"/>
      <c r="F7" s="80">
        <v>23900</v>
      </c>
      <c r="H7" s="16"/>
      <c r="I7" s="64"/>
      <c r="J7" s="29">
        <v>2212</v>
      </c>
      <c r="K7" s="19">
        <v>5171</v>
      </c>
      <c r="L7" s="20" t="s">
        <v>72</v>
      </c>
      <c r="M7" s="21"/>
      <c r="N7" s="22"/>
      <c r="O7" s="82">
        <v>40000</v>
      </c>
      <c r="P7" s="18">
        <v>0</v>
      </c>
      <c r="Q7" s="12"/>
      <c r="R7" s="13"/>
    </row>
    <row r="8" spans="1:19">
      <c r="A8" s="57"/>
      <c r="B8" s="58">
        <v>1113</v>
      </c>
      <c r="C8" s="1" t="s">
        <v>75</v>
      </c>
      <c r="D8" s="14"/>
      <c r="E8" s="15"/>
      <c r="F8" s="80">
        <v>85100</v>
      </c>
      <c r="H8" s="16"/>
      <c r="I8" s="64"/>
      <c r="J8" s="29">
        <v>2310</v>
      </c>
      <c r="K8" s="19">
        <v>5139</v>
      </c>
      <c r="L8" s="20" t="s">
        <v>44</v>
      </c>
      <c r="M8" s="21"/>
      <c r="N8" s="22"/>
      <c r="O8" s="80">
        <v>35000</v>
      </c>
      <c r="P8" s="18">
        <v>10000</v>
      </c>
      <c r="Q8" s="12"/>
      <c r="R8" s="12"/>
    </row>
    <row r="9" spans="1:19">
      <c r="A9" s="57"/>
      <c r="B9" s="58">
        <v>1121</v>
      </c>
      <c r="C9" s="1" t="s">
        <v>2</v>
      </c>
      <c r="D9" s="14"/>
      <c r="E9" s="15"/>
      <c r="F9" s="80">
        <v>827300</v>
      </c>
      <c r="H9" s="16"/>
      <c r="I9" s="64"/>
      <c r="J9" s="29">
        <v>2310</v>
      </c>
      <c r="K9" s="19">
        <v>5154</v>
      </c>
      <c r="L9" s="20" t="s">
        <v>21</v>
      </c>
      <c r="M9" s="21"/>
      <c r="N9" s="22"/>
      <c r="O9" s="80">
        <v>110000</v>
      </c>
      <c r="P9" s="18">
        <v>35000</v>
      </c>
      <c r="Q9" s="12"/>
      <c r="R9" s="12"/>
    </row>
    <row r="10" spans="1:19">
      <c r="A10" s="57"/>
      <c r="B10" s="58">
        <v>1211</v>
      </c>
      <c r="C10" s="1" t="s">
        <v>1</v>
      </c>
      <c r="D10" s="14"/>
      <c r="E10" s="15"/>
      <c r="F10" s="80">
        <v>1782200</v>
      </c>
      <c r="H10" s="16"/>
      <c r="I10" s="64"/>
      <c r="J10" s="29">
        <v>2310</v>
      </c>
      <c r="K10" s="19">
        <v>5169</v>
      </c>
      <c r="L10" s="20" t="s">
        <v>121</v>
      </c>
      <c r="M10" s="21"/>
      <c r="N10" s="22"/>
      <c r="O10" s="80">
        <v>40000</v>
      </c>
      <c r="P10" s="18">
        <v>99000</v>
      </c>
      <c r="Q10" s="12"/>
      <c r="R10" s="12"/>
    </row>
    <row r="11" spans="1:19">
      <c r="A11" s="57"/>
      <c r="B11" s="58">
        <v>1340</v>
      </c>
      <c r="C11" s="1" t="s">
        <v>3</v>
      </c>
      <c r="D11" s="14"/>
      <c r="E11" s="15"/>
      <c r="F11" s="80">
        <v>109000</v>
      </c>
      <c r="H11" s="16"/>
      <c r="I11" s="64"/>
      <c r="J11" s="29">
        <v>2310</v>
      </c>
      <c r="K11" s="19">
        <v>5171</v>
      </c>
      <c r="L11" s="20" t="s">
        <v>43</v>
      </c>
      <c r="M11" s="21"/>
      <c r="N11" s="22"/>
      <c r="O11" s="80">
        <v>50000</v>
      </c>
      <c r="P11" s="18">
        <v>40000</v>
      </c>
      <c r="Q11" s="12"/>
      <c r="R11" s="12"/>
    </row>
    <row r="12" spans="1:19">
      <c r="A12" s="57"/>
      <c r="B12" s="58">
        <v>1341</v>
      </c>
      <c r="C12" s="1" t="s">
        <v>4</v>
      </c>
      <c r="D12" s="14"/>
      <c r="E12" s="15"/>
      <c r="F12" s="80">
        <v>3000</v>
      </c>
      <c r="H12" s="16"/>
      <c r="I12" s="64"/>
      <c r="J12" s="29">
        <v>2310</v>
      </c>
      <c r="K12" s="19">
        <v>5362</v>
      </c>
      <c r="L12" s="20" t="s">
        <v>31</v>
      </c>
      <c r="M12" s="21"/>
      <c r="N12" s="22"/>
      <c r="O12" s="80">
        <v>40000</v>
      </c>
      <c r="P12" s="18">
        <v>24000</v>
      </c>
      <c r="Q12" s="12"/>
      <c r="R12" s="12"/>
    </row>
    <row r="13" spans="1:19">
      <c r="A13" s="25"/>
      <c r="B13" s="19">
        <v>1351</v>
      </c>
      <c r="C13" s="20" t="s">
        <v>82</v>
      </c>
      <c r="D13" s="14"/>
      <c r="E13" s="23"/>
      <c r="F13" s="80">
        <v>13000</v>
      </c>
      <c r="H13" s="16"/>
      <c r="I13" s="64"/>
      <c r="J13" s="29">
        <v>2310</v>
      </c>
      <c r="K13" s="108">
        <v>5901</v>
      </c>
      <c r="L13" s="20" t="s">
        <v>115</v>
      </c>
      <c r="M13" s="84"/>
      <c r="N13" s="86"/>
      <c r="O13" s="80">
        <v>100000</v>
      </c>
      <c r="P13" s="18"/>
      <c r="Q13" s="12"/>
      <c r="R13" s="12"/>
    </row>
    <row r="14" spans="1:19">
      <c r="A14" s="57"/>
      <c r="B14" s="58">
        <v>1361</v>
      </c>
      <c r="C14" s="1" t="s">
        <v>35</v>
      </c>
      <c r="D14" s="14"/>
      <c r="E14" s="15"/>
      <c r="F14" s="80">
        <v>2000</v>
      </c>
      <c r="H14" s="16"/>
      <c r="I14" s="64"/>
      <c r="J14" s="29">
        <v>2321</v>
      </c>
      <c r="K14" s="19">
        <v>6121</v>
      </c>
      <c r="L14" s="20" t="s">
        <v>78</v>
      </c>
      <c r="M14" s="21"/>
      <c r="N14" s="22"/>
      <c r="O14" s="80">
        <v>14300000</v>
      </c>
      <c r="P14" s="18">
        <v>35000</v>
      </c>
      <c r="Q14" s="12"/>
      <c r="R14" s="12"/>
    </row>
    <row r="15" spans="1:19">
      <c r="A15" s="57"/>
      <c r="B15" s="58">
        <v>1511</v>
      </c>
      <c r="C15" s="20" t="s">
        <v>5</v>
      </c>
      <c r="D15" s="14"/>
      <c r="E15" s="23"/>
      <c r="F15" s="80">
        <v>295000</v>
      </c>
      <c r="H15" s="16"/>
      <c r="I15" s="64"/>
      <c r="J15" s="29">
        <v>3111</v>
      </c>
      <c r="K15" s="19">
        <v>5137</v>
      </c>
      <c r="L15" s="20" t="s">
        <v>71</v>
      </c>
      <c r="M15" s="21"/>
      <c r="N15" s="22"/>
      <c r="O15" s="80">
        <v>35000</v>
      </c>
      <c r="P15" s="18">
        <v>15500000</v>
      </c>
      <c r="Q15" s="24">
        <v>12560928</v>
      </c>
      <c r="R15" s="24" t="s">
        <v>112</v>
      </c>
      <c r="S15" s="6"/>
    </row>
    <row r="16" spans="1:19">
      <c r="A16" s="29"/>
      <c r="B16" s="38">
        <v>4112</v>
      </c>
      <c r="C16" s="39" t="s">
        <v>83</v>
      </c>
      <c r="D16" s="41"/>
      <c r="E16" s="42"/>
      <c r="F16" s="80">
        <v>66500</v>
      </c>
      <c r="H16" s="9"/>
      <c r="I16" s="65"/>
      <c r="J16" s="29">
        <v>3111</v>
      </c>
      <c r="K16" s="19">
        <v>5171</v>
      </c>
      <c r="L16" s="20" t="s">
        <v>113</v>
      </c>
      <c r="M16" s="21"/>
      <c r="N16" s="22"/>
      <c r="O16" s="80">
        <v>130000</v>
      </c>
      <c r="P16" s="18">
        <v>0</v>
      </c>
      <c r="Q16" s="12"/>
      <c r="R16" s="12"/>
    </row>
    <row r="17" spans="1:32">
      <c r="A17" s="29"/>
      <c r="B17" s="19">
        <v>4213</v>
      </c>
      <c r="C17" s="20" t="s">
        <v>122</v>
      </c>
      <c r="D17" s="14"/>
      <c r="E17" s="23"/>
      <c r="F17" s="80">
        <v>620600</v>
      </c>
      <c r="H17" s="16"/>
      <c r="I17" s="64"/>
      <c r="J17" s="29">
        <v>3111</v>
      </c>
      <c r="K17" s="19">
        <v>5331</v>
      </c>
      <c r="L17" s="20" t="s">
        <v>32</v>
      </c>
      <c r="M17" s="21"/>
      <c r="N17" s="22"/>
      <c r="O17" s="80">
        <v>350000</v>
      </c>
      <c r="P17" s="18">
        <v>53000</v>
      </c>
      <c r="Q17" s="12" t="s">
        <v>102</v>
      </c>
      <c r="R17" s="12"/>
    </row>
    <row r="18" spans="1:32">
      <c r="A18" s="29"/>
      <c r="B18" s="19">
        <v>4216</v>
      </c>
      <c r="C18" s="20" t="s">
        <v>123</v>
      </c>
      <c r="D18" s="14"/>
      <c r="E18" s="23"/>
      <c r="F18" s="80">
        <v>10549500</v>
      </c>
      <c r="H18" s="16"/>
      <c r="I18" s="64"/>
      <c r="J18" s="29">
        <v>3113</v>
      </c>
      <c r="K18" s="19">
        <v>5171</v>
      </c>
      <c r="L18" s="20" t="s">
        <v>33</v>
      </c>
      <c r="M18" s="32"/>
      <c r="N18" s="33"/>
      <c r="O18" s="80">
        <v>10000</v>
      </c>
      <c r="P18" s="18">
        <v>344000</v>
      </c>
      <c r="Q18" s="12" t="s">
        <v>101</v>
      </c>
      <c r="R18" s="12"/>
    </row>
    <row r="19" spans="1:32">
      <c r="A19" s="29">
        <v>2310</v>
      </c>
      <c r="B19" s="19">
        <v>2111</v>
      </c>
      <c r="C19" s="20" t="s">
        <v>7</v>
      </c>
      <c r="D19" s="14"/>
      <c r="E19" s="23"/>
      <c r="F19" s="80">
        <v>211000</v>
      </c>
      <c r="H19" s="16"/>
      <c r="I19" s="64"/>
      <c r="J19" s="29">
        <v>3314</v>
      </c>
      <c r="K19" s="19">
        <v>5021</v>
      </c>
      <c r="L19" s="20" t="s">
        <v>41</v>
      </c>
      <c r="M19" s="34"/>
      <c r="N19" s="22"/>
      <c r="O19" s="80">
        <v>4000</v>
      </c>
      <c r="P19" s="18">
        <v>0</v>
      </c>
      <c r="Q19" s="12"/>
      <c r="R19" s="12"/>
    </row>
    <row r="20" spans="1:32">
      <c r="A20" s="29">
        <v>3314</v>
      </c>
      <c r="B20" s="19">
        <v>2111</v>
      </c>
      <c r="C20" s="20" t="s">
        <v>39</v>
      </c>
      <c r="D20" s="14"/>
      <c r="E20" s="23"/>
      <c r="F20" s="80">
        <v>200</v>
      </c>
      <c r="H20" s="9"/>
      <c r="I20" s="65"/>
      <c r="J20" s="29">
        <v>3314</v>
      </c>
      <c r="K20" s="19">
        <v>5136</v>
      </c>
      <c r="L20" s="20" t="s">
        <v>87</v>
      </c>
      <c r="M20" s="34"/>
      <c r="N20" s="22"/>
      <c r="O20" s="80">
        <v>1000</v>
      </c>
      <c r="P20" s="18">
        <v>4000</v>
      </c>
      <c r="Q20" s="12"/>
      <c r="R20" s="12"/>
    </row>
    <row r="21" spans="1:32">
      <c r="A21" s="29">
        <v>3632</v>
      </c>
      <c r="B21" s="19">
        <v>2111</v>
      </c>
      <c r="C21" s="20" t="s">
        <v>40</v>
      </c>
      <c r="D21" s="30"/>
      <c r="E21" s="31"/>
      <c r="F21" s="80">
        <v>2000</v>
      </c>
      <c r="H21" s="9"/>
      <c r="I21" s="65"/>
      <c r="J21" s="29">
        <v>3319</v>
      </c>
      <c r="K21" s="19">
        <v>5139</v>
      </c>
      <c r="L21" s="20" t="s">
        <v>88</v>
      </c>
      <c r="M21" s="34"/>
      <c r="N21" s="22"/>
      <c r="O21" s="80">
        <v>4000</v>
      </c>
      <c r="P21" s="18">
        <v>1000</v>
      </c>
      <c r="Q21" s="12"/>
      <c r="R21" s="12"/>
    </row>
    <row r="22" spans="1:32">
      <c r="A22" s="29">
        <v>6171</v>
      </c>
      <c r="B22" s="19">
        <v>2111</v>
      </c>
      <c r="C22" s="20" t="s">
        <v>84</v>
      </c>
      <c r="D22" s="14"/>
      <c r="E22" s="23"/>
      <c r="F22" s="80">
        <v>33000</v>
      </c>
      <c r="H22" s="9"/>
      <c r="I22" s="65"/>
      <c r="J22" s="29">
        <v>3392</v>
      </c>
      <c r="K22" s="19">
        <v>5229</v>
      </c>
      <c r="L22" s="20" t="s">
        <v>81</v>
      </c>
      <c r="M22" s="95"/>
      <c r="N22" s="67"/>
      <c r="O22" s="80">
        <v>20000</v>
      </c>
      <c r="P22" s="18">
        <v>4000</v>
      </c>
      <c r="Q22" s="12" t="s">
        <v>90</v>
      </c>
      <c r="R22" s="12"/>
    </row>
    <row r="23" spans="1:32">
      <c r="A23" s="37">
        <v>1012</v>
      </c>
      <c r="B23" s="38">
        <v>2131</v>
      </c>
      <c r="C23" s="20" t="s">
        <v>6</v>
      </c>
      <c r="D23" s="14"/>
      <c r="E23" s="23"/>
      <c r="F23" s="80">
        <v>20000</v>
      </c>
      <c r="H23" s="9"/>
      <c r="I23" s="65"/>
      <c r="J23" s="29">
        <v>3399</v>
      </c>
      <c r="K23" s="19">
        <v>5194</v>
      </c>
      <c r="L23" s="20" t="s">
        <v>89</v>
      </c>
      <c r="M23" s="21"/>
      <c r="N23" s="22"/>
      <c r="O23" s="80">
        <v>35000</v>
      </c>
      <c r="P23" s="18">
        <v>24000</v>
      </c>
      <c r="Q23" s="12" t="s">
        <v>103</v>
      </c>
      <c r="R23" s="12"/>
    </row>
    <row r="24" spans="1:32">
      <c r="A24" s="37">
        <v>2141</v>
      </c>
      <c r="B24" s="38">
        <v>2132</v>
      </c>
      <c r="C24" s="20" t="s">
        <v>76</v>
      </c>
      <c r="D24" s="14"/>
      <c r="E24" s="23"/>
      <c r="F24" s="80">
        <v>6000</v>
      </c>
      <c r="H24" s="9"/>
      <c r="I24" s="65"/>
      <c r="J24" s="29">
        <v>3429</v>
      </c>
      <c r="K24" s="19">
        <v>5229</v>
      </c>
      <c r="L24" s="20" t="s">
        <v>42</v>
      </c>
      <c r="M24" s="21"/>
      <c r="N24" s="22"/>
      <c r="O24" s="80">
        <v>20000</v>
      </c>
      <c r="P24" s="18">
        <v>15000</v>
      </c>
      <c r="Q24" s="12" t="s">
        <v>111</v>
      </c>
      <c r="R24" s="12"/>
    </row>
    <row r="25" spans="1:32">
      <c r="A25" s="37">
        <v>3612</v>
      </c>
      <c r="B25" s="38">
        <v>2132</v>
      </c>
      <c r="C25" s="20" t="s">
        <v>8</v>
      </c>
      <c r="D25" s="14"/>
      <c r="E25" s="23"/>
      <c r="F25" s="80">
        <v>16000</v>
      </c>
      <c r="H25" s="16"/>
      <c r="I25" s="64"/>
      <c r="J25" s="29">
        <v>3631</v>
      </c>
      <c r="K25" s="19">
        <v>5139</v>
      </c>
      <c r="L25" s="20" t="s">
        <v>37</v>
      </c>
      <c r="M25" s="21"/>
      <c r="N25" s="22"/>
      <c r="O25" s="80">
        <v>100000</v>
      </c>
      <c r="P25" s="18">
        <v>7000</v>
      </c>
      <c r="Q25" s="12"/>
      <c r="R25" s="12"/>
    </row>
    <row r="26" spans="1:32">
      <c r="A26" s="37">
        <v>6310</v>
      </c>
      <c r="B26" s="38">
        <v>2141</v>
      </c>
      <c r="C26" s="20" t="s">
        <v>9</v>
      </c>
      <c r="D26" s="14"/>
      <c r="E26" s="23"/>
      <c r="F26" s="80">
        <v>1300</v>
      </c>
      <c r="H26" s="16"/>
      <c r="I26" s="64"/>
      <c r="J26" s="29">
        <v>3631</v>
      </c>
      <c r="K26" s="19">
        <v>5154</v>
      </c>
      <c r="L26" s="20" t="s">
        <v>91</v>
      </c>
      <c r="M26" s="21"/>
      <c r="N26" s="22"/>
      <c r="O26" s="80">
        <v>25000</v>
      </c>
      <c r="P26" s="18">
        <v>18000</v>
      </c>
      <c r="Q26" s="12" t="s">
        <v>90</v>
      </c>
      <c r="R26" s="12"/>
    </row>
    <row r="27" spans="1:32">
      <c r="A27" s="37">
        <v>3725</v>
      </c>
      <c r="B27" s="38">
        <v>2324</v>
      </c>
      <c r="C27" s="39" t="s">
        <v>77</v>
      </c>
      <c r="D27" s="40"/>
      <c r="E27" s="23"/>
      <c r="F27" s="80">
        <v>30000</v>
      </c>
      <c r="H27" s="16"/>
      <c r="I27" s="64"/>
      <c r="J27" s="29">
        <v>3633</v>
      </c>
      <c r="K27" s="19">
        <v>5141</v>
      </c>
      <c r="L27" s="20" t="s">
        <v>18</v>
      </c>
      <c r="M27" s="21"/>
      <c r="N27" s="22"/>
      <c r="O27" s="80">
        <v>10000</v>
      </c>
      <c r="P27" s="18">
        <v>11000</v>
      </c>
      <c r="Q27" s="12"/>
      <c r="R27" s="12"/>
      <c r="S27" s="8"/>
      <c r="T27" s="8"/>
      <c r="U27" s="8"/>
      <c r="V27" s="8"/>
    </row>
    <row r="28" spans="1:32">
      <c r="A28" s="37"/>
      <c r="B28" s="38"/>
      <c r="C28" s="39"/>
      <c r="D28" s="40"/>
      <c r="E28" s="23"/>
      <c r="F28" s="80"/>
      <c r="H28" s="16"/>
      <c r="I28" s="64"/>
      <c r="J28" s="29">
        <v>3639</v>
      </c>
      <c r="K28" s="19">
        <v>5329</v>
      </c>
      <c r="L28" s="20" t="s">
        <v>30</v>
      </c>
      <c r="M28" s="21"/>
      <c r="N28" s="22"/>
      <c r="O28" s="80">
        <v>8000</v>
      </c>
      <c r="P28" s="18">
        <v>7000</v>
      </c>
      <c r="Q28" s="12"/>
      <c r="R28" s="12"/>
      <c r="S28" s="8"/>
      <c r="T28" s="8"/>
      <c r="U28" s="8"/>
      <c r="V28" s="8"/>
    </row>
    <row r="29" spans="1:32">
      <c r="A29" s="25"/>
      <c r="B29" s="36"/>
      <c r="C29" s="39"/>
      <c r="D29" s="89"/>
      <c r="E29" s="90"/>
      <c r="F29" s="80"/>
      <c r="H29" s="16"/>
      <c r="I29" s="64"/>
      <c r="J29" s="29">
        <v>3722</v>
      </c>
      <c r="K29" s="19">
        <v>5169</v>
      </c>
      <c r="L29" s="20" t="s">
        <v>26</v>
      </c>
      <c r="M29" s="21"/>
      <c r="N29" s="22"/>
      <c r="O29" s="80">
        <v>250000</v>
      </c>
      <c r="P29" s="18">
        <v>237000</v>
      </c>
      <c r="Q29" s="12"/>
      <c r="R29" s="12"/>
      <c r="S29" s="8"/>
      <c r="T29" s="8"/>
      <c r="U29" s="8"/>
      <c r="V29" s="8"/>
    </row>
    <row r="30" spans="1:32">
      <c r="A30" s="25"/>
      <c r="B30" s="26"/>
      <c r="C30" s="27"/>
      <c r="D30" s="4"/>
      <c r="E30" s="28"/>
      <c r="F30" s="81"/>
      <c r="H30" s="9"/>
      <c r="I30" s="65"/>
      <c r="J30" s="29">
        <v>3745</v>
      </c>
      <c r="K30" s="19">
        <v>5021</v>
      </c>
      <c r="L30" s="20" t="s">
        <v>12</v>
      </c>
      <c r="M30" s="22"/>
      <c r="N30" s="22"/>
      <c r="O30" s="80">
        <v>5000</v>
      </c>
      <c r="P30" s="18">
        <v>2000</v>
      </c>
      <c r="Q30" s="12"/>
      <c r="R30" s="12"/>
      <c r="S30" s="8"/>
      <c r="T30" s="8"/>
      <c r="U30" s="8"/>
      <c r="V30" s="8"/>
    </row>
    <row r="31" spans="1:32">
      <c r="A31" s="35"/>
      <c r="B31" s="26"/>
      <c r="C31" s="27"/>
      <c r="D31" s="4"/>
      <c r="E31" s="28"/>
      <c r="F31" s="81"/>
      <c r="H31" s="44"/>
      <c r="I31" s="66"/>
      <c r="J31" s="98">
        <v>4355</v>
      </c>
      <c r="K31" s="99">
        <v>5339</v>
      </c>
      <c r="L31" s="100" t="s">
        <v>79</v>
      </c>
      <c r="M31" s="54"/>
      <c r="N31" s="54"/>
      <c r="O31" s="80">
        <v>5000</v>
      </c>
      <c r="P31" s="18">
        <v>5000</v>
      </c>
      <c r="Q31" s="12"/>
      <c r="R31" s="12"/>
      <c r="S31" s="8"/>
      <c r="T31" s="8"/>
      <c r="U31" s="8"/>
      <c r="V31" s="117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1:32">
      <c r="A32" s="35"/>
      <c r="B32" s="87"/>
      <c r="C32" s="88"/>
      <c r="D32" s="109"/>
      <c r="E32" s="110"/>
      <c r="F32" s="91"/>
      <c r="H32" s="44"/>
      <c r="I32" s="66"/>
      <c r="J32" s="29">
        <v>5212</v>
      </c>
      <c r="K32" s="19">
        <v>5901</v>
      </c>
      <c r="L32" s="20" t="s">
        <v>99</v>
      </c>
      <c r="M32" s="92"/>
      <c r="N32" s="54"/>
      <c r="O32" s="80">
        <v>5000</v>
      </c>
      <c r="P32" s="18">
        <v>2000</v>
      </c>
      <c r="Q32" s="12" t="s">
        <v>104</v>
      </c>
      <c r="R32" s="12"/>
      <c r="S32" s="8"/>
      <c r="T32" s="8"/>
      <c r="U32" s="8"/>
      <c r="V32" s="96"/>
      <c r="W32" s="96"/>
      <c r="X32" s="67"/>
      <c r="Y32" s="22"/>
      <c r="Z32" s="22"/>
      <c r="AA32" s="52"/>
      <c r="AB32" s="118"/>
      <c r="AC32" s="118"/>
      <c r="AD32" s="118"/>
      <c r="AE32" s="118"/>
      <c r="AF32" s="118"/>
    </row>
    <row r="33" spans="1:32">
      <c r="A33" s="29"/>
      <c r="B33" s="19"/>
      <c r="C33" s="20"/>
      <c r="D33" s="14"/>
      <c r="E33" s="23"/>
      <c r="F33" s="80"/>
      <c r="H33" s="16"/>
      <c r="I33" s="64"/>
      <c r="J33" s="29">
        <v>5512</v>
      </c>
      <c r="K33" s="19">
        <v>5139</v>
      </c>
      <c r="L33" s="20" t="s">
        <v>17</v>
      </c>
      <c r="M33" s="21"/>
      <c r="N33" s="22"/>
      <c r="O33" s="80">
        <v>40000</v>
      </c>
      <c r="P33" s="18">
        <v>30000</v>
      </c>
      <c r="Q33" s="12" t="s">
        <v>105</v>
      </c>
      <c r="R33" s="12"/>
      <c r="S33" s="8"/>
      <c r="T33" s="8"/>
      <c r="U33" s="8"/>
      <c r="V33" s="96"/>
      <c r="W33" s="96"/>
      <c r="X33" s="67"/>
      <c r="Y33" s="22"/>
      <c r="Z33" s="22"/>
      <c r="AA33" s="52"/>
      <c r="AB33" s="118"/>
      <c r="AC33" s="118"/>
      <c r="AD33" s="118"/>
      <c r="AE33" s="118"/>
      <c r="AF33" s="118"/>
    </row>
    <row r="34" spans="1:32">
      <c r="A34" s="25"/>
      <c r="B34" s="26"/>
      <c r="C34" s="27"/>
      <c r="D34" s="4"/>
      <c r="E34" s="28"/>
      <c r="F34" s="81"/>
      <c r="H34" s="16"/>
      <c r="I34" s="64"/>
      <c r="J34" s="29">
        <v>5512</v>
      </c>
      <c r="K34" s="19">
        <v>5154</v>
      </c>
      <c r="L34" s="20" t="s">
        <v>22</v>
      </c>
      <c r="M34" s="21"/>
      <c r="N34" s="22"/>
      <c r="O34" s="80">
        <v>2000</v>
      </c>
      <c r="P34" s="18">
        <v>2000</v>
      </c>
      <c r="Q34" s="12"/>
      <c r="R34" s="12"/>
      <c r="S34" s="8"/>
      <c r="T34" s="8"/>
      <c r="U34" s="8"/>
      <c r="V34" s="96"/>
      <c r="W34" s="96"/>
      <c r="X34" s="67"/>
      <c r="Y34" s="22"/>
      <c r="Z34" s="22"/>
      <c r="AA34" s="52"/>
      <c r="AB34" s="118"/>
      <c r="AC34" s="118"/>
      <c r="AD34" s="118"/>
      <c r="AE34" s="118"/>
      <c r="AF34" s="118"/>
    </row>
    <row r="35" spans="1:32">
      <c r="A35" s="29"/>
      <c r="B35" s="19"/>
      <c r="C35" s="20"/>
      <c r="D35" s="14"/>
      <c r="E35" s="23"/>
      <c r="F35" s="80"/>
      <c r="H35" s="16"/>
      <c r="I35" s="64"/>
      <c r="J35" s="29">
        <v>5512</v>
      </c>
      <c r="K35" s="19">
        <v>5171</v>
      </c>
      <c r="L35" s="20" t="s">
        <v>28</v>
      </c>
      <c r="M35" s="21"/>
      <c r="N35" s="22"/>
      <c r="O35" s="80">
        <v>10000</v>
      </c>
      <c r="P35" s="18">
        <v>6000</v>
      </c>
      <c r="Q35" s="12"/>
      <c r="R35" s="13"/>
      <c r="S35" s="8"/>
      <c r="T35" s="8"/>
      <c r="U35" s="8"/>
      <c r="V35" s="96"/>
      <c r="W35" s="96"/>
      <c r="X35" s="67"/>
      <c r="Y35" s="22"/>
      <c r="Z35" s="22"/>
      <c r="AA35" s="52"/>
      <c r="AB35" s="118"/>
      <c r="AC35" s="118"/>
      <c r="AD35" s="118"/>
      <c r="AE35" s="118"/>
      <c r="AF35" s="118"/>
    </row>
    <row r="36" spans="1:32" ht="13.5" thickBot="1">
      <c r="A36" s="45"/>
      <c r="B36" s="46"/>
      <c r="C36" s="5" t="s">
        <v>36</v>
      </c>
      <c r="D36" s="47"/>
      <c r="E36" s="48"/>
      <c r="F36" s="82">
        <f>SUM(F6:F35)</f>
        <v>15534500</v>
      </c>
      <c r="H36" s="16"/>
      <c r="I36" s="64"/>
      <c r="J36" s="29">
        <v>6112</v>
      </c>
      <c r="K36" s="19">
        <v>5023</v>
      </c>
      <c r="L36" s="20" t="s">
        <v>60</v>
      </c>
      <c r="M36" s="21"/>
      <c r="N36" s="22"/>
      <c r="O36" s="80">
        <v>536000</v>
      </c>
      <c r="P36" s="18">
        <v>536000</v>
      </c>
      <c r="Q36" s="12">
        <v>536000</v>
      </c>
      <c r="R36" s="12"/>
      <c r="S36" s="8"/>
      <c r="T36" s="8"/>
      <c r="U36" s="8"/>
      <c r="V36" s="96"/>
      <c r="W36" s="96"/>
      <c r="X36" s="67"/>
      <c r="Y36" s="33"/>
      <c r="Z36" s="33"/>
      <c r="AA36" s="52"/>
      <c r="AB36" s="118"/>
      <c r="AC36" s="118"/>
      <c r="AD36" s="118"/>
      <c r="AE36" s="118"/>
      <c r="AF36" s="118"/>
    </row>
    <row r="37" spans="1:32">
      <c r="A37" s="24" t="s">
        <v>117</v>
      </c>
      <c r="B37" s="24"/>
      <c r="C37" s="24"/>
      <c r="D37" s="24"/>
      <c r="E37" s="49"/>
      <c r="F37" s="49"/>
      <c r="G37" s="49"/>
      <c r="H37" s="49"/>
      <c r="I37" s="49"/>
      <c r="J37" s="29">
        <v>6112</v>
      </c>
      <c r="K37" s="19">
        <v>5032</v>
      </c>
      <c r="L37" s="20" t="s">
        <v>70</v>
      </c>
      <c r="M37" s="21"/>
      <c r="N37" s="22"/>
      <c r="O37" s="80">
        <v>56000</v>
      </c>
      <c r="P37" s="18">
        <v>45000</v>
      </c>
      <c r="Q37" s="12">
        <v>56000</v>
      </c>
      <c r="R37" s="12"/>
      <c r="S37" s="8"/>
      <c r="T37" s="8"/>
      <c r="U37" s="8"/>
      <c r="V37" s="96"/>
      <c r="W37" s="96"/>
      <c r="X37" s="67"/>
      <c r="Y37" s="22"/>
      <c r="Z37" s="22"/>
      <c r="AA37" s="52"/>
      <c r="AB37" s="118"/>
      <c r="AC37" s="118"/>
      <c r="AD37" s="118"/>
      <c r="AE37" s="118"/>
      <c r="AF37" s="118"/>
    </row>
    <row r="38" spans="1:32">
      <c r="A38" s="24" t="s">
        <v>118</v>
      </c>
      <c r="B38" s="24"/>
      <c r="C38" s="24"/>
      <c r="D38" s="24"/>
      <c r="E38" s="49"/>
      <c r="F38" s="49"/>
      <c r="G38" s="49"/>
      <c r="H38" s="49"/>
      <c r="I38" s="49"/>
      <c r="J38" s="29">
        <v>6112</v>
      </c>
      <c r="K38" s="19">
        <v>5173</v>
      </c>
      <c r="L38" s="20" t="s">
        <v>29</v>
      </c>
      <c r="M38" s="21"/>
      <c r="N38" s="22"/>
      <c r="O38" s="80">
        <v>4000</v>
      </c>
      <c r="P38" s="18">
        <v>4000</v>
      </c>
      <c r="Q38" s="12"/>
      <c r="R38" s="50"/>
      <c r="S38" s="8"/>
      <c r="T38" s="8"/>
      <c r="U38" s="8"/>
      <c r="V38" s="96"/>
      <c r="W38" s="96"/>
      <c r="X38" s="67"/>
      <c r="Y38" s="22"/>
      <c r="Z38" s="22"/>
      <c r="AA38" s="52"/>
      <c r="AB38" s="118"/>
      <c r="AC38" s="118"/>
      <c r="AD38" s="118"/>
      <c r="AE38" s="118"/>
      <c r="AF38" s="118"/>
    </row>
    <row r="39" spans="1:32">
      <c r="A39" s="24"/>
      <c r="B39" s="24"/>
      <c r="C39" s="24"/>
      <c r="D39" s="24"/>
      <c r="E39" s="49"/>
      <c r="F39" s="49"/>
      <c r="G39" s="49"/>
      <c r="H39" s="49"/>
      <c r="I39" s="49"/>
      <c r="J39" s="29">
        <v>6171</v>
      </c>
      <c r="K39" s="19">
        <v>5011</v>
      </c>
      <c r="L39" s="20" t="s">
        <v>11</v>
      </c>
      <c r="M39" s="21"/>
      <c r="N39" s="22"/>
      <c r="O39" s="80">
        <v>487000</v>
      </c>
      <c r="P39" s="18">
        <v>411000</v>
      </c>
      <c r="Q39" s="12">
        <v>487000</v>
      </c>
      <c r="R39" s="12" t="s">
        <v>100</v>
      </c>
      <c r="S39" s="8"/>
      <c r="T39" s="8"/>
      <c r="U39" s="8"/>
      <c r="V39" s="96"/>
      <c r="W39" s="96"/>
      <c r="X39" s="67"/>
      <c r="Y39" s="22"/>
      <c r="Z39" s="22"/>
      <c r="AA39" s="52"/>
      <c r="AB39" s="118"/>
      <c r="AC39" s="118"/>
      <c r="AD39" s="118"/>
      <c r="AE39" s="118"/>
      <c r="AF39" s="118"/>
    </row>
    <row r="40" spans="1:32">
      <c r="A40" s="12" t="s">
        <v>124</v>
      </c>
      <c r="B40" s="12"/>
      <c r="C40" s="24"/>
      <c r="D40" s="24"/>
      <c r="E40" s="49"/>
      <c r="F40" s="49"/>
      <c r="G40" s="49"/>
      <c r="H40" s="49"/>
      <c r="I40" s="49"/>
      <c r="J40" s="29">
        <v>6171</v>
      </c>
      <c r="K40" s="19">
        <v>5021</v>
      </c>
      <c r="L40" s="20" t="s">
        <v>13</v>
      </c>
      <c r="M40" s="21"/>
      <c r="N40" s="22"/>
      <c r="O40" s="80">
        <v>50000</v>
      </c>
      <c r="P40" s="18">
        <v>103000</v>
      </c>
      <c r="Q40" s="12">
        <v>122000</v>
      </c>
      <c r="R40" s="12" t="s">
        <v>100</v>
      </c>
      <c r="S40" s="8"/>
      <c r="T40" s="8"/>
      <c r="U40" s="8"/>
      <c r="V40" s="96"/>
      <c r="W40" s="96"/>
      <c r="X40" s="67"/>
      <c r="Y40" s="67"/>
      <c r="Z40" s="67"/>
      <c r="AA40" s="52"/>
      <c r="AB40" s="118"/>
      <c r="AC40" s="118"/>
      <c r="AD40" s="118"/>
      <c r="AE40" s="118"/>
      <c r="AF40" s="118"/>
    </row>
    <row r="41" spans="1:32">
      <c r="A41" s="54" t="s">
        <v>125</v>
      </c>
      <c r="B41" s="12"/>
      <c r="C41" s="24"/>
      <c r="D41" s="24"/>
      <c r="E41" s="49"/>
      <c r="F41" s="49"/>
      <c r="G41" s="49"/>
      <c r="H41" s="49"/>
      <c r="I41" s="49"/>
      <c r="J41" s="29">
        <v>6171</v>
      </c>
      <c r="K41" s="19">
        <v>5031</v>
      </c>
      <c r="L41" s="20" t="s">
        <v>14</v>
      </c>
      <c r="M41" s="21"/>
      <c r="N41" s="22"/>
      <c r="O41" s="80">
        <v>122000</v>
      </c>
      <c r="P41" s="18">
        <v>38000</v>
      </c>
      <c r="Q41" s="12">
        <v>44000</v>
      </c>
      <c r="R41" s="12" t="s">
        <v>100</v>
      </c>
      <c r="S41" s="8"/>
      <c r="T41" s="8"/>
      <c r="U41" s="8"/>
      <c r="V41" s="96"/>
      <c r="W41" s="96"/>
      <c r="X41" s="67"/>
      <c r="Y41" s="22"/>
      <c r="Z41" s="22"/>
      <c r="AA41" s="52"/>
      <c r="AB41" s="118"/>
      <c r="AC41" s="118"/>
      <c r="AD41" s="118"/>
      <c r="AE41" s="118"/>
      <c r="AF41" s="118"/>
    </row>
    <row r="42" spans="1:32">
      <c r="A42" s="12"/>
      <c r="B42" s="12"/>
      <c r="C42" s="24"/>
      <c r="D42" s="24"/>
      <c r="E42" s="49"/>
      <c r="F42" s="49"/>
      <c r="G42" s="49"/>
      <c r="H42" s="49"/>
      <c r="I42" s="49"/>
      <c r="J42" s="29">
        <v>6171</v>
      </c>
      <c r="K42" s="19">
        <v>5032</v>
      </c>
      <c r="L42" s="20" t="s">
        <v>15</v>
      </c>
      <c r="M42" s="21"/>
      <c r="N42" s="22"/>
      <c r="O42" s="80">
        <v>44000</v>
      </c>
      <c r="P42" s="18">
        <v>50000</v>
      </c>
      <c r="Q42" s="12" t="s">
        <v>107</v>
      </c>
      <c r="R42" s="12"/>
      <c r="S42" s="8"/>
      <c r="T42" s="8"/>
      <c r="U42" s="8"/>
      <c r="V42" s="96"/>
      <c r="W42" s="96"/>
      <c r="X42" s="67"/>
      <c r="Y42" s="22"/>
      <c r="Z42" s="22"/>
      <c r="AA42" s="52"/>
      <c r="AB42" s="118"/>
      <c r="AC42" s="118"/>
      <c r="AD42" s="118"/>
      <c r="AE42" s="118"/>
      <c r="AF42" s="118"/>
    </row>
    <row r="43" spans="1:32">
      <c r="A43" s="12"/>
      <c r="B43" s="12"/>
      <c r="C43" s="24"/>
      <c r="D43" s="24"/>
      <c r="E43" s="49"/>
      <c r="F43" s="49"/>
      <c r="G43" s="49"/>
      <c r="H43" s="49"/>
      <c r="I43" s="49"/>
      <c r="J43" s="29">
        <v>6171</v>
      </c>
      <c r="K43" s="19">
        <v>5038</v>
      </c>
      <c r="L43" s="20" t="s">
        <v>92</v>
      </c>
      <c r="M43" s="21"/>
      <c r="N43" s="22"/>
      <c r="O43" s="80">
        <v>1500</v>
      </c>
      <c r="P43" s="18">
        <v>1500</v>
      </c>
      <c r="Q43" s="12" t="s">
        <v>106</v>
      </c>
      <c r="R43" s="12"/>
      <c r="S43" s="8"/>
      <c r="T43" s="8"/>
      <c r="U43" s="8"/>
      <c r="V43" s="96"/>
      <c r="W43" s="96"/>
      <c r="X43" s="67"/>
      <c r="Y43" s="22"/>
      <c r="Z43" s="22"/>
      <c r="AA43" s="52"/>
      <c r="AB43" s="118"/>
      <c r="AC43" s="118"/>
      <c r="AD43" s="118"/>
      <c r="AE43" s="118"/>
      <c r="AF43" s="118"/>
    </row>
    <row r="44" spans="1:32">
      <c r="A44" s="12"/>
      <c r="B44" s="12"/>
      <c r="C44" s="24"/>
      <c r="D44" s="24"/>
      <c r="E44" s="49"/>
      <c r="F44" s="49"/>
      <c r="G44" s="49"/>
      <c r="H44" s="49"/>
      <c r="I44" s="49"/>
      <c r="J44" s="29">
        <v>6171</v>
      </c>
      <c r="K44" s="19">
        <v>5136</v>
      </c>
      <c r="L44" s="20" t="s">
        <v>93</v>
      </c>
      <c r="M44" s="21"/>
      <c r="N44" s="22"/>
      <c r="O44" s="80">
        <v>2000</v>
      </c>
      <c r="P44" s="18">
        <v>5000</v>
      </c>
      <c r="Q44" s="12" t="s">
        <v>94</v>
      </c>
      <c r="R44" s="12"/>
      <c r="S44" s="8"/>
      <c r="T44" s="8"/>
      <c r="U44" s="8"/>
      <c r="V44" s="96"/>
      <c r="W44" s="96"/>
      <c r="X44" s="67"/>
      <c r="Y44" s="22"/>
      <c r="Z44" s="22"/>
      <c r="AA44" s="52"/>
      <c r="AB44" s="118"/>
      <c r="AC44" s="118"/>
      <c r="AD44" s="118"/>
      <c r="AE44" s="118"/>
      <c r="AF44" s="118"/>
    </row>
    <row r="45" spans="1:32">
      <c r="A45" s="12"/>
      <c r="B45" s="12"/>
      <c r="C45" s="24"/>
      <c r="D45" s="24"/>
      <c r="E45" s="49"/>
      <c r="F45" s="49"/>
      <c r="G45" s="49"/>
      <c r="H45" s="49"/>
      <c r="I45" s="49"/>
      <c r="J45" s="29">
        <v>6171</v>
      </c>
      <c r="K45" s="19">
        <v>5137</v>
      </c>
      <c r="L45" s="20" t="s">
        <v>19</v>
      </c>
      <c r="M45" s="21"/>
      <c r="N45" s="22"/>
      <c r="O45" s="80">
        <v>30000</v>
      </c>
      <c r="P45" s="18">
        <v>83000</v>
      </c>
      <c r="Q45" s="12" t="s">
        <v>108</v>
      </c>
      <c r="R45" s="12"/>
      <c r="S45" s="8"/>
      <c r="T45" s="8"/>
      <c r="U45" s="8"/>
      <c r="V45" s="96"/>
      <c r="W45" s="96"/>
      <c r="X45" s="67"/>
      <c r="Y45" s="22"/>
      <c r="Z45" s="22"/>
      <c r="AA45" s="52"/>
      <c r="AB45" s="118"/>
      <c r="AC45" s="118"/>
      <c r="AD45" s="118"/>
      <c r="AE45" s="118"/>
      <c r="AF45" s="118"/>
    </row>
    <row r="46" spans="1:32">
      <c r="A46" s="12"/>
      <c r="B46" s="12"/>
      <c r="C46" s="24"/>
      <c r="D46" s="24"/>
      <c r="E46" s="49"/>
      <c r="F46" s="49"/>
      <c r="G46" s="49"/>
      <c r="H46" s="49"/>
      <c r="I46" s="49"/>
      <c r="J46" s="29">
        <v>6171</v>
      </c>
      <c r="K46" s="19">
        <v>5139</v>
      </c>
      <c r="L46" s="20" t="s">
        <v>16</v>
      </c>
      <c r="M46" s="14"/>
      <c r="N46" s="43"/>
      <c r="O46" s="80">
        <v>70000</v>
      </c>
      <c r="P46" s="18">
        <v>70000</v>
      </c>
      <c r="Q46" s="12"/>
      <c r="R46" s="12"/>
      <c r="S46" s="8"/>
      <c r="T46" s="8"/>
      <c r="U46" s="8"/>
      <c r="V46" s="96"/>
      <c r="W46" s="96"/>
      <c r="X46" s="67"/>
      <c r="Y46" s="22"/>
      <c r="Z46" s="22"/>
      <c r="AA46" s="52"/>
      <c r="AB46" s="118"/>
      <c r="AC46" s="118"/>
      <c r="AD46" s="118"/>
      <c r="AE46" s="118"/>
      <c r="AF46" s="118"/>
    </row>
    <row r="47" spans="1:32">
      <c r="A47" s="12"/>
      <c r="B47" s="12"/>
      <c r="C47" s="24"/>
      <c r="D47" s="24"/>
      <c r="E47" s="49"/>
      <c r="F47" s="49"/>
      <c r="G47" s="49"/>
      <c r="H47" s="49"/>
      <c r="I47" s="49"/>
      <c r="J47" s="29">
        <v>6171</v>
      </c>
      <c r="K47" s="19">
        <v>5153</v>
      </c>
      <c r="L47" s="20" t="s">
        <v>20</v>
      </c>
      <c r="M47" s="19"/>
      <c r="N47" s="85"/>
      <c r="O47" s="80">
        <v>20000</v>
      </c>
      <c r="P47" s="18">
        <v>19000</v>
      </c>
      <c r="Q47" s="12"/>
      <c r="R47" s="12"/>
      <c r="S47" s="8"/>
      <c r="T47" s="8"/>
      <c r="U47" s="8"/>
      <c r="V47" s="96"/>
      <c r="W47" s="96"/>
      <c r="X47" s="67"/>
      <c r="Y47" s="22"/>
      <c r="Z47" s="22"/>
      <c r="AA47" s="52"/>
      <c r="AB47" s="118"/>
      <c r="AC47" s="118"/>
      <c r="AD47" s="118"/>
      <c r="AE47" s="118"/>
      <c r="AF47" s="118"/>
    </row>
    <row r="48" spans="1:32">
      <c r="A48" s="12"/>
      <c r="B48" s="51"/>
      <c r="C48" s="18"/>
      <c r="D48" s="24"/>
      <c r="E48" s="49"/>
      <c r="F48" s="49"/>
      <c r="G48" s="49"/>
      <c r="H48" s="49"/>
      <c r="I48" s="49"/>
      <c r="J48" s="29">
        <v>6171</v>
      </c>
      <c r="K48" s="19">
        <v>5154</v>
      </c>
      <c r="L48" s="20" t="s">
        <v>23</v>
      </c>
      <c r="M48" s="93"/>
      <c r="N48" s="96"/>
      <c r="O48" s="80">
        <v>10000</v>
      </c>
      <c r="P48" s="18">
        <v>10000</v>
      </c>
      <c r="Q48" s="12"/>
      <c r="R48" s="12"/>
      <c r="S48" s="8"/>
      <c r="T48" s="8"/>
      <c r="U48" s="8"/>
      <c r="V48" s="96"/>
      <c r="W48" s="96"/>
      <c r="X48" s="67"/>
      <c r="Y48" s="22"/>
      <c r="Z48" s="22"/>
      <c r="AA48" s="52"/>
      <c r="AB48" s="118"/>
      <c r="AC48" s="118"/>
      <c r="AD48" s="118"/>
      <c r="AE48" s="118"/>
      <c r="AF48" s="118"/>
    </row>
    <row r="49" spans="1:32">
      <c r="A49" s="12"/>
      <c r="B49" s="12"/>
      <c r="C49" s="52"/>
      <c r="D49" s="24"/>
      <c r="E49" s="49"/>
      <c r="F49" s="49"/>
      <c r="G49" s="49"/>
      <c r="H49" s="49"/>
      <c r="I49" s="49"/>
      <c r="J49" s="29">
        <v>6171</v>
      </c>
      <c r="K49" s="19">
        <v>5162</v>
      </c>
      <c r="L49" s="20" t="s">
        <v>24</v>
      </c>
      <c r="M49" s="53"/>
      <c r="N49" s="22"/>
      <c r="O49" s="80">
        <v>20000</v>
      </c>
      <c r="P49" s="18">
        <v>21000</v>
      </c>
      <c r="Q49" s="12"/>
      <c r="R49" s="12"/>
      <c r="S49" s="8"/>
      <c r="T49" s="8"/>
      <c r="U49" s="8"/>
      <c r="V49" s="96"/>
      <c r="W49" s="96"/>
      <c r="X49" s="67"/>
      <c r="Y49" s="54"/>
      <c r="Z49" s="54"/>
      <c r="AA49" s="52"/>
      <c r="AB49" s="118"/>
      <c r="AC49" s="118"/>
      <c r="AD49" s="118"/>
      <c r="AE49" s="118"/>
      <c r="AF49" s="118"/>
    </row>
    <row r="50" spans="1:32">
      <c r="A50" s="12"/>
      <c r="B50" s="12"/>
      <c r="C50" s="52"/>
      <c r="D50" s="24"/>
      <c r="E50" s="49"/>
      <c r="F50" s="49"/>
      <c r="G50" s="49"/>
      <c r="H50" s="49"/>
      <c r="I50" s="49"/>
      <c r="J50" s="29">
        <v>6171</v>
      </c>
      <c r="K50" s="19">
        <v>5168</v>
      </c>
      <c r="L50" s="20" t="s">
        <v>95</v>
      </c>
      <c r="M50" s="53"/>
      <c r="N50" s="22"/>
      <c r="O50" s="80">
        <v>11000</v>
      </c>
      <c r="P50" s="18">
        <v>11000</v>
      </c>
      <c r="Q50" s="12" t="s">
        <v>109</v>
      </c>
      <c r="R50" s="12"/>
      <c r="S50" s="8"/>
      <c r="T50" s="8"/>
      <c r="U50" s="8"/>
      <c r="V50" s="96"/>
      <c r="W50" s="96"/>
      <c r="X50" s="67"/>
      <c r="Y50" s="54"/>
      <c r="Z50" s="54"/>
      <c r="AA50" s="52"/>
      <c r="AB50" s="118"/>
      <c r="AC50" s="118"/>
      <c r="AD50" s="118"/>
      <c r="AE50" s="118"/>
      <c r="AF50" s="118"/>
    </row>
    <row r="51" spans="1:32">
      <c r="A51" s="51"/>
      <c r="B51" s="12"/>
      <c r="C51" s="54"/>
      <c r="D51" s="24"/>
      <c r="E51" s="49"/>
      <c r="F51" s="49"/>
      <c r="G51" s="49"/>
      <c r="H51" s="49"/>
      <c r="I51" s="49"/>
      <c r="J51" s="37">
        <v>6171</v>
      </c>
      <c r="K51" s="38">
        <v>5169</v>
      </c>
      <c r="L51" s="20" t="s">
        <v>38</v>
      </c>
      <c r="M51" s="53"/>
      <c r="N51" s="22"/>
      <c r="O51" s="80">
        <v>100000</v>
      </c>
      <c r="P51" s="18">
        <v>134000</v>
      </c>
      <c r="Q51" s="12"/>
      <c r="R51" s="12"/>
      <c r="S51" s="8"/>
      <c r="T51" s="8"/>
      <c r="U51" s="8"/>
      <c r="V51" s="96"/>
      <c r="W51" s="96"/>
      <c r="X51" s="67"/>
      <c r="Y51" s="22"/>
      <c r="Z51" s="22"/>
      <c r="AA51" s="52"/>
      <c r="AB51" s="118"/>
      <c r="AC51" s="118"/>
      <c r="AD51" s="118"/>
      <c r="AE51" s="118"/>
      <c r="AF51" s="118"/>
    </row>
    <row r="52" spans="1:32">
      <c r="A52" s="51"/>
      <c r="B52" s="12"/>
      <c r="C52" s="7"/>
      <c r="D52" s="24"/>
      <c r="E52" s="49"/>
      <c r="F52" s="49"/>
      <c r="G52" s="49"/>
      <c r="H52" s="49"/>
      <c r="I52" s="49"/>
      <c r="J52" s="29">
        <v>6171</v>
      </c>
      <c r="K52" s="19">
        <v>5171</v>
      </c>
      <c r="L52" s="20" t="s">
        <v>27</v>
      </c>
      <c r="M52" s="21"/>
      <c r="N52" s="22"/>
      <c r="O52" s="80">
        <v>60000</v>
      </c>
      <c r="P52" s="18">
        <v>120000</v>
      </c>
      <c r="Q52" s="12" t="s">
        <v>110</v>
      </c>
      <c r="R52" s="12"/>
      <c r="S52" s="8"/>
      <c r="T52" s="8"/>
      <c r="U52" s="8"/>
      <c r="V52" s="96"/>
      <c r="W52" s="96"/>
      <c r="X52" s="67"/>
      <c r="Y52" s="22"/>
      <c r="Z52" s="22"/>
      <c r="AA52" s="52"/>
      <c r="AB52" s="118"/>
      <c r="AC52" s="118"/>
      <c r="AD52" s="118"/>
      <c r="AE52" s="118"/>
      <c r="AF52" s="118"/>
    </row>
    <row r="53" spans="1:32">
      <c r="A53" s="12"/>
      <c r="B53" s="12"/>
      <c r="C53" s="17"/>
      <c r="D53" s="24"/>
      <c r="E53" s="49"/>
      <c r="F53" s="49"/>
      <c r="G53" s="49"/>
      <c r="H53" s="49"/>
      <c r="I53" s="49"/>
      <c r="J53" s="29">
        <v>6171</v>
      </c>
      <c r="K53" s="19">
        <v>5175</v>
      </c>
      <c r="L53" s="20" t="s">
        <v>114</v>
      </c>
      <c r="M53" s="22"/>
      <c r="N53" s="22"/>
      <c r="O53" s="80">
        <v>10000</v>
      </c>
      <c r="P53" s="18">
        <v>9000</v>
      </c>
      <c r="Q53" s="12"/>
      <c r="R53" s="12"/>
      <c r="S53" s="8"/>
      <c r="T53" s="8"/>
      <c r="U53" s="8"/>
      <c r="V53" s="96"/>
      <c r="W53" s="96"/>
      <c r="X53" s="67"/>
      <c r="Y53" s="22"/>
      <c r="Z53" s="22"/>
      <c r="AA53" s="52"/>
      <c r="AB53" s="118"/>
      <c r="AC53" s="118"/>
      <c r="AD53" s="118"/>
      <c r="AE53" s="118"/>
      <c r="AF53" s="118"/>
    </row>
    <row r="54" spans="1:32">
      <c r="A54" s="12"/>
      <c r="B54" s="12"/>
      <c r="C54" s="17" t="s">
        <v>116</v>
      </c>
      <c r="D54" s="24"/>
      <c r="E54" s="49"/>
      <c r="F54" s="49"/>
      <c r="G54" s="49"/>
      <c r="H54" s="49"/>
      <c r="I54" s="49"/>
      <c r="J54" s="101">
        <v>6171</v>
      </c>
      <c r="K54" s="102">
        <v>5229</v>
      </c>
      <c r="L54" s="20" t="s">
        <v>96</v>
      </c>
      <c r="M54" s="54"/>
      <c r="N54" s="54"/>
      <c r="O54" s="80">
        <v>7000</v>
      </c>
      <c r="P54" s="18"/>
      <c r="Q54" s="12"/>
      <c r="R54" s="12"/>
      <c r="S54" s="8"/>
      <c r="T54" s="8"/>
      <c r="U54" s="8"/>
      <c r="V54" s="96"/>
      <c r="W54" s="96"/>
      <c r="X54" s="67"/>
      <c r="Y54" s="22"/>
      <c r="Z54" s="22"/>
      <c r="AA54" s="52"/>
      <c r="AB54" s="118"/>
      <c r="AC54" s="118"/>
      <c r="AD54" s="118"/>
      <c r="AE54" s="118"/>
      <c r="AF54" s="118"/>
    </row>
    <row r="55" spans="1:32">
      <c r="A55" s="12"/>
      <c r="B55" s="12"/>
      <c r="D55" s="24"/>
      <c r="E55" s="49"/>
      <c r="F55" s="49"/>
      <c r="G55" s="56">
        <f>F36-O58</f>
        <v>-2282000</v>
      </c>
      <c r="H55" s="49"/>
      <c r="I55" s="49"/>
      <c r="J55" s="98">
        <v>6171</v>
      </c>
      <c r="K55" s="99">
        <v>5321</v>
      </c>
      <c r="L55" s="20" t="s">
        <v>97</v>
      </c>
      <c r="M55" s="54"/>
      <c r="N55" s="54"/>
      <c r="O55" s="80">
        <v>2000</v>
      </c>
      <c r="P55" s="18">
        <v>2000</v>
      </c>
      <c r="Q55" s="12" t="s">
        <v>98</v>
      </c>
      <c r="R55" s="12"/>
      <c r="S55" s="8"/>
      <c r="T55" s="8"/>
      <c r="U55" s="8"/>
      <c r="V55" s="96"/>
      <c r="W55" s="96"/>
      <c r="X55" s="67"/>
      <c r="Y55" s="22"/>
      <c r="Z55" s="22"/>
      <c r="AA55" s="52"/>
      <c r="AB55" s="118"/>
      <c r="AC55" s="118"/>
      <c r="AD55" s="118"/>
      <c r="AE55" s="118"/>
      <c r="AF55" s="118"/>
    </row>
    <row r="56" spans="1:32" ht="12" customHeight="1">
      <c r="A56" s="12"/>
      <c r="B56" s="12"/>
      <c r="C56" s="80">
        <f>F36-O58</f>
        <v>-2282000</v>
      </c>
      <c r="D56" s="24"/>
      <c r="E56" s="49"/>
      <c r="F56" s="49"/>
      <c r="G56" s="49"/>
      <c r="H56" s="49"/>
      <c r="I56" s="49"/>
      <c r="J56" s="29">
        <v>6171</v>
      </c>
      <c r="K56" s="19">
        <v>6121</v>
      </c>
      <c r="L56" s="20" t="s">
        <v>80</v>
      </c>
      <c r="M56" s="92"/>
      <c r="N56" s="54"/>
      <c r="O56" s="80">
        <v>300000</v>
      </c>
      <c r="P56" s="11">
        <v>0</v>
      </c>
      <c r="Q56" s="12"/>
      <c r="R56" s="12"/>
      <c r="S56" s="8"/>
      <c r="T56" s="8"/>
      <c r="U56" s="8"/>
      <c r="V56" s="96"/>
      <c r="W56" s="96"/>
      <c r="X56" s="67"/>
      <c r="Y56" s="22"/>
      <c r="Z56" s="22"/>
      <c r="AA56" s="52"/>
      <c r="AB56" s="118"/>
      <c r="AC56" s="118"/>
      <c r="AD56" s="118"/>
      <c r="AE56" s="118"/>
      <c r="AF56" s="118"/>
    </row>
    <row r="57" spans="1:32">
      <c r="A57" s="12"/>
      <c r="B57" s="12"/>
      <c r="C57" s="24"/>
      <c r="D57" s="24"/>
      <c r="E57" s="49"/>
      <c r="F57" s="49"/>
      <c r="G57" s="49"/>
      <c r="H57" s="49"/>
      <c r="I57" s="49"/>
      <c r="J57" s="29">
        <v>6310</v>
      </c>
      <c r="K57" s="19">
        <v>5163</v>
      </c>
      <c r="L57" s="83" t="s">
        <v>25</v>
      </c>
      <c r="M57" s="94"/>
      <c r="N57" s="97"/>
      <c r="O57" s="80">
        <v>40000</v>
      </c>
      <c r="P57" s="11">
        <v>38000</v>
      </c>
      <c r="Q57" s="12"/>
      <c r="R57" s="12"/>
      <c r="S57" s="8"/>
      <c r="T57" s="8"/>
      <c r="U57" s="8"/>
      <c r="V57" s="96"/>
      <c r="W57" s="96"/>
      <c r="X57" s="67"/>
      <c r="Y57" s="22"/>
      <c r="Z57" s="22"/>
      <c r="AA57" s="52"/>
      <c r="AB57" s="118"/>
      <c r="AC57" s="118"/>
      <c r="AD57" s="118"/>
      <c r="AE57" s="118"/>
      <c r="AF57" s="118"/>
    </row>
    <row r="58" spans="1:32" ht="13.5" thickBot="1">
      <c r="A58" s="12"/>
      <c r="B58" s="12"/>
      <c r="C58" s="12"/>
      <c r="D58" s="12"/>
      <c r="E58" s="50"/>
      <c r="F58" s="50"/>
      <c r="G58" s="50"/>
      <c r="H58" s="50"/>
      <c r="I58" s="50"/>
      <c r="J58" s="45"/>
      <c r="K58" s="46"/>
      <c r="L58" s="68" t="s">
        <v>36</v>
      </c>
      <c r="M58" s="69"/>
      <c r="N58" s="70"/>
      <c r="O58" s="82">
        <f>SUM(O5:O57)</f>
        <v>17816500</v>
      </c>
      <c r="P58" s="11"/>
      <c r="Q58" s="12"/>
      <c r="R58" s="12"/>
      <c r="S58" s="8"/>
      <c r="T58" s="8"/>
      <c r="U58" s="8"/>
      <c r="V58" s="96"/>
      <c r="W58" s="96"/>
      <c r="X58" s="67"/>
      <c r="Y58" s="22"/>
      <c r="Z58" s="22"/>
      <c r="AA58" s="52"/>
      <c r="AB58" s="118"/>
      <c r="AC58" s="118"/>
      <c r="AD58" s="118"/>
      <c r="AE58" s="118"/>
      <c r="AF58" s="118"/>
    </row>
    <row r="59" spans="1:32">
      <c r="A59" s="12"/>
      <c r="B59" s="12"/>
      <c r="C59" s="12"/>
      <c r="D59" s="12"/>
      <c r="E59" s="50"/>
      <c r="F59" s="50"/>
      <c r="G59" s="50"/>
      <c r="H59" s="50"/>
      <c r="I59" s="50"/>
      <c r="J59" s="12"/>
      <c r="K59" s="12"/>
      <c r="L59" s="12"/>
      <c r="M59" s="12"/>
      <c r="N59" s="12"/>
      <c r="O59" s="12"/>
      <c r="P59" s="11"/>
      <c r="Q59" s="12"/>
      <c r="R59" s="12"/>
      <c r="S59" s="8"/>
      <c r="T59" s="8"/>
      <c r="U59" s="8"/>
      <c r="V59" s="96"/>
      <c r="W59" s="96"/>
      <c r="X59" s="67"/>
      <c r="Y59" s="22"/>
      <c r="Z59" s="22"/>
      <c r="AA59" s="52"/>
      <c r="AB59" s="118"/>
      <c r="AC59" s="118"/>
      <c r="AD59" s="118"/>
      <c r="AE59" s="118"/>
      <c r="AF59" s="118"/>
    </row>
    <row r="60" spans="1:32">
      <c r="A60" s="12"/>
      <c r="B60" s="12"/>
      <c r="C60" s="12"/>
      <c r="D60" s="12"/>
      <c r="E60" s="50"/>
      <c r="F60" s="50"/>
      <c r="G60" s="50"/>
      <c r="H60" s="50"/>
      <c r="I60" s="50"/>
      <c r="J60" s="12"/>
      <c r="K60" s="12"/>
      <c r="L60" s="12"/>
      <c r="M60" s="12"/>
      <c r="N60" s="12"/>
      <c r="O60" s="12"/>
      <c r="P60" s="11"/>
      <c r="Q60" s="12"/>
      <c r="R60" s="12"/>
      <c r="S60" s="8"/>
      <c r="T60" s="8"/>
      <c r="U60" s="8"/>
      <c r="V60" s="96"/>
      <c r="W60" s="96"/>
      <c r="X60" s="67"/>
      <c r="Y60" s="22"/>
      <c r="Z60" s="22"/>
      <c r="AA60" s="52"/>
      <c r="AB60" s="118"/>
      <c r="AC60" s="118"/>
      <c r="AD60" s="118"/>
      <c r="AE60" s="118"/>
      <c r="AF60" s="118"/>
    </row>
    <row r="61" spans="1:32">
      <c r="A61" s="12"/>
      <c r="B61" s="12"/>
      <c r="C61" s="12"/>
      <c r="D61" s="12"/>
      <c r="E61" s="50"/>
      <c r="F61" s="50"/>
      <c r="G61" s="50"/>
      <c r="H61" s="50"/>
      <c r="I61" s="50"/>
      <c r="J61" s="12"/>
      <c r="K61" s="12"/>
      <c r="L61" s="12"/>
      <c r="M61" s="12"/>
      <c r="N61" s="12"/>
      <c r="O61" s="12"/>
      <c r="P61" s="11"/>
      <c r="Q61" s="12"/>
      <c r="R61" s="12"/>
      <c r="S61" s="8"/>
      <c r="T61" s="8"/>
      <c r="U61" s="8"/>
      <c r="V61" s="96"/>
      <c r="W61" s="96"/>
      <c r="X61" s="67"/>
      <c r="Y61" s="22"/>
      <c r="Z61" s="22"/>
      <c r="AA61" s="52"/>
      <c r="AB61" s="118"/>
      <c r="AC61" s="118"/>
      <c r="AD61" s="118"/>
      <c r="AE61" s="118"/>
      <c r="AF61" s="118"/>
    </row>
    <row r="62" spans="1:32">
      <c r="A62" s="12"/>
      <c r="B62" s="12"/>
      <c r="C62" s="12"/>
      <c r="D62" s="12"/>
      <c r="E62" s="50"/>
      <c r="F62" s="50"/>
      <c r="G62" s="50"/>
      <c r="H62" s="50"/>
      <c r="I62" s="50"/>
      <c r="J62" s="12"/>
      <c r="K62" s="12"/>
      <c r="L62" s="12"/>
      <c r="M62" s="12"/>
      <c r="N62" s="12"/>
      <c r="O62" s="12"/>
      <c r="P62" s="11"/>
      <c r="Q62" s="12"/>
      <c r="R62" s="12"/>
      <c r="V62" s="96"/>
      <c r="W62" s="96"/>
      <c r="X62" s="67"/>
      <c r="Y62" s="22"/>
      <c r="Z62" s="22"/>
      <c r="AA62" s="52"/>
      <c r="AB62" s="118"/>
      <c r="AC62" s="118"/>
      <c r="AD62" s="118"/>
      <c r="AE62" s="118"/>
      <c r="AF62" s="118"/>
    </row>
    <row r="63" spans="1:32">
      <c r="A63" s="12"/>
      <c r="B63" s="12"/>
      <c r="C63" s="12"/>
      <c r="D63" s="12"/>
      <c r="E63" s="50"/>
      <c r="F63" s="50"/>
      <c r="G63" s="50"/>
      <c r="H63" s="50"/>
      <c r="I63" s="50"/>
      <c r="J63" s="12"/>
      <c r="K63" s="12"/>
      <c r="L63" s="12"/>
      <c r="M63" s="12"/>
      <c r="N63" s="12"/>
      <c r="O63" s="12"/>
      <c r="P63" s="11"/>
      <c r="Q63" s="12"/>
      <c r="R63" s="12"/>
      <c r="V63" s="96"/>
      <c r="W63" s="96"/>
      <c r="X63" s="67"/>
      <c r="Y63" s="22"/>
      <c r="Z63" s="22"/>
      <c r="AA63" s="52"/>
      <c r="AB63" s="118"/>
      <c r="AC63" s="118"/>
      <c r="AD63" s="118"/>
      <c r="AE63" s="118"/>
      <c r="AF63" s="118"/>
    </row>
    <row r="64" spans="1:32">
      <c r="A64" s="12"/>
      <c r="B64" s="12"/>
      <c r="C64" s="51"/>
      <c r="D64" s="12"/>
      <c r="E64" s="50"/>
      <c r="F64" s="50"/>
      <c r="G64" s="50"/>
      <c r="H64" s="50"/>
      <c r="I64" s="50"/>
      <c r="J64" s="12"/>
      <c r="K64" s="12"/>
      <c r="L64" s="12"/>
      <c r="M64" s="12"/>
      <c r="N64" s="12"/>
      <c r="O64" s="12"/>
      <c r="P64" s="11"/>
      <c r="Q64" s="12"/>
      <c r="R64" s="12"/>
      <c r="V64" s="96"/>
      <c r="W64" s="96"/>
      <c r="X64" s="67"/>
      <c r="Y64" s="96"/>
      <c r="Z64" s="96"/>
      <c r="AA64" s="52"/>
      <c r="AB64" s="118"/>
      <c r="AC64" s="118"/>
      <c r="AD64" s="118"/>
      <c r="AE64" s="118"/>
      <c r="AF64" s="118"/>
    </row>
    <row r="65" spans="1:32">
      <c r="A65" s="12"/>
      <c r="B65" s="12"/>
      <c r="C65" s="12"/>
      <c r="D65" s="12"/>
      <c r="E65" s="50"/>
      <c r="F65" s="50"/>
      <c r="G65" s="50"/>
      <c r="H65" s="50"/>
      <c r="I65" s="50"/>
      <c r="J65" s="12"/>
      <c r="K65" s="12"/>
      <c r="L65" s="12"/>
      <c r="M65" s="12"/>
      <c r="N65" s="12"/>
      <c r="O65" s="12"/>
      <c r="P65" s="11"/>
      <c r="Q65" s="12"/>
      <c r="R65" s="12"/>
      <c r="V65" s="96"/>
      <c r="W65" s="96"/>
      <c r="X65" s="67"/>
      <c r="Y65" s="96"/>
      <c r="Z65" s="96"/>
      <c r="AA65" s="52"/>
      <c r="AB65" s="118"/>
      <c r="AC65" s="118"/>
      <c r="AD65" s="118"/>
      <c r="AE65" s="118"/>
      <c r="AF65" s="118"/>
    </row>
    <row r="66" spans="1:32">
      <c r="A66" s="12"/>
      <c r="B66" s="12"/>
      <c r="C66" s="12"/>
      <c r="D66" s="12"/>
      <c r="E66" s="50"/>
      <c r="F66" s="50"/>
      <c r="G66" s="50"/>
      <c r="H66" s="50"/>
      <c r="I66" s="50"/>
      <c r="J66" s="24"/>
      <c r="K66" s="24"/>
      <c r="L66" s="24"/>
      <c r="M66" s="24"/>
      <c r="N66" s="24"/>
      <c r="O66" s="55"/>
      <c r="P66" s="18"/>
      <c r="Q66" s="24"/>
      <c r="R66" s="12"/>
      <c r="V66" s="96"/>
      <c r="W66" s="96"/>
      <c r="X66" s="67"/>
      <c r="Y66" s="22"/>
      <c r="Z66" s="22"/>
      <c r="AA66" s="52"/>
      <c r="AB66" s="118"/>
      <c r="AC66" s="118"/>
      <c r="AD66" s="118"/>
      <c r="AE66" s="118"/>
      <c r="AF66" s="118"/>
    </row>
    <row r="67" spans="1:32">
      <c r="A67" s="12"/>
      <c r="B67" s="12"/>
      <c r="C67" s="12"/>
      <c r="D67" s="12"/>
      <c r="E67" s="50"/>
      <c r="F67" s="50"/>
      <c r="G67" s="50"/>
      <c r="H67" s="50"/>
      <c r="I67" s="50"/>
      <c r="J67" s="12"/>
      <c r="K67" s="12"/>
      <c r="L67" s="12"/>
      <c r="M67" s="12"/>
      <c r="N67" s="12"/>
      <c r="O67" s="12"/>
      <c r="P67" s="11"/>
      <c r="Q67" s="12"/>
      <c r="R67" s="12"/>
      <c r="V67" s="96"/>
      <c r="W67" s="96"/>
      <c r="X67" s="67"/>
      <c r="Y67" s="22"/>
      <c r="Z67" s="22"/>
      <c r="AA67" s="52"/>
      <c r="AB67" s="118"/>
      <c r="AC67" s="118"/>
      <c r="AD67" s="118"/>
      <c r="AE67" s="118"/>
      <c r="AF67" s="118"/>
    </row>
    <row r="68" spans="1:32">
      <c r="A68" s="12"/>
      <c r="B68" s="12"/>
      <c r="C68" s="12"/>
      <c r="D68" s="12"/>
      <c r="E68" s="50"/>
      <c r="F68" s="50"/>
      <c r="G68" s="50"/>
      <c r="H68" s="50"/>
      <c r="I68" s="50"/>
      <c r="J68" s="12"/>
      <c r="K68" s="12"/>
      <c r="L68" s="12"/>
      <c r="M68" s="12"/>
      <c r="N68" s="12"/>
      <c r="O68" s="12"/>
      <c r="P68" s="11"/>
      <c r="Q68" s="12"/>
      <c r="R68" s="12"/>
      <c r="V68" s="96"/>
      <c r="W68" s="96"/>
      <c r="X68" s="67"/>
      <c r="Y68" s="22"/>
      <c r="Z68" s="22"/>
      <c r="AA68" s="52"/>
      <c r="AB68" s="118"/>
      <c r="AC68" s="118"/>
      <c r="AD68" s="118"/>
      <c r="AE68" s="118"/>
      <c r="AF68" s="118"/>
    </row>
    <row r="69" spans="1:32">
      <c r="V69" s="96"/>
      <c r="W69" s="96"/>
      <c r="X69" s="67"/>
      <c r="Y69" s="22"/>
      <c r="Z69" s="22"/>
      <c r="AA69" s="52"/>
      <c r="AB69" s="118"/>
      <c r="AC69" s="118"/>
      <c r="AD69" s="118"/>
      <c r="AE69" s="118"/>
      <c r="AF69" s="118"/>
    </row>
    <row r="70" spans="1:32">
      <c r="V70" s="96"/>
      <c r="W70" s="96"/>
      <c r="X70" s="67"/>
      <c r="Y70" s="22"/>
      <c r="Z70" s="22"/>
      <c r="AA70" s="52"/>
      <c r="AB70" s="118"/>
      <c r="AC70" s="118"/>
      <c r="AD70" s="118"/>
      <c r="AE70" s="118"/>
      <c r="AF70" s="118"/>
    </row>
    <row r="71" spans="1:32">
      <c r="V71" s="96"/>
      <c r="W71" s="96"/>
      <c r="X71" s="67"/>
      <c r="Y71" s="54"/>
      <c r="Z71" s="54"/>
      <c r="AA71" s="52"/>
      <c r="AB71" s="118"/>
      <c r="AC71" s="118"/>
      <c r="AD71" s="118"/>
      <c r="AE71" s="118"/>
      <c r="AF71" s="118"/>
    </row>
    <row r="72" spans="1:32">
      <c r="V72" s="96"/>
      <c r="W72" s="96"/>
      <c r="X72" s="67"/>
      <c r="Y72" s="54"/>
      <c r="Z72" s="54"/>
      <c r="AA72" s="52"/>
      <c r="AB72" s="118"/>
      <c r="AC72" s="118"/>
      <c r="AD72" s="118"/>
      <c r="AE72" s="118"/>
      <c r="AF72" s="118"/>
    </row>
    <row r="73" spans="1:32">
      <c r="V73" s="96"/>
      <c r="W73" s="96"/>
      <c r="X73" s="67"/>
      <c r="Y73" s="54"/>
      <c r="Z73" s="54"/>
      <c r="AA73" s="52"/>
      <c r="AB73" s="118"/>
      <c r="AC73" s="118"/>
      <c r="AD73" s="118"/>
      <c r="AE73" s="118"/>
      <c r="AF73" s="118"/>
    </row>
    <row r="74" spans="1:32">
      <c r="V74" s="96"/>
      <c r="W74" s="96"/>
      <c r="X74" s="67"/>
      <c r="Y74" s="22"/>
      <c r="Z74" s="22"/>
      <c r="AA74" s="52"/>
      <c r="AB74" s="118"/>
      <c r="AC74" s="118"/>
      <c r="AD74" s="118"/>
      <c r="AE74" s="118"/>
      <c r="AF74" s="118"/>
    </row>
    <row r="75" spans="1:32">
      <c r="V75" s="96"/>
      <c r="W75" s="119"/>
      <c r="X75" s="67"/>
      <c r="Y75" s="54"/>
      <c r="Z75" s="54"/>
      <c r="AA75" s="52"/>
      <c r="AB75" s="118"/>
      <c r="AC75" s="118"/>
      <c r="AD75" s="118"/>
      <c r="AE75" s="118"/>
      <c r="AF75" s="118"/>
    </row>
    <row r="76" spans="1:32"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</row>
    <row r="77" spans="1:32"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</row>
    <row r="78" spans="1:32"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</row>
    <row r="79" spans="1:32"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</row>
    <row r="80" spans="1:32">
      <c r="K80" s="2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22:30">
      <c r="V81" s="116"/>
      <c r="W81" s="116"/>
      <c r="X81" s="116"/>
      <c r="Y81" s="116"/>
      <c r="Z81" s="116"/>
      <c r="AA81" s="116"/>
      <c r="AB81" s="116"/>
      <c r="AC81" s="116"/>
      <c r="AD81" s="116"/>
    </row>
  </sheetData>
  <mergeCells count="5">
    <mergeCell ref="A1:O1"/>
    <mergeCell ref="J3:M3"/>
    <mergeCell ref="J4:K4"/>
    <mergeCell ref="A3:E3"/>
    <mergeCell ref="A4:B4"/>
  </mergeCells>
  <phoneticPr fontId="0" type="noConversion"/>
  <pageMargins left="0.39370078740157483" right="0.39370078740157483" top="0.19685039370078741" bottom="0.19685039370078741" header="0.51181102362204722" footer="0.51181102362204722"/>
  <pageSetup paperSize="9" scale="95" orientation="portrait" horizontalDpi="4294967293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0"/>
  <sheetViews>
    <sheetView workbookViewId="0">
      <selection activeCell="O26" sqref="O26"/>
    </sheetView>
  </sheetViews>
  <sheetFormatPr defaultRowHeight="12.75"/>
  <cols>
    <col min="2" max="2" width="10.5703125" customWidth="1"/>
    <col min="3" max="3" width="10.42578125" customWidth="1"/>
    <col min="4" max="4" width="16" customWidth="1"/>
    <col min="5" max="5" width="13.140625" customWidth="1"/>
    <col min="6" max="6" width="16.28515625" customWidth="1"/>
    <col min="7" max="7" width="11.140625" customWidth="1"/>
    <col min="8" max="8" width="10" customWidth="1"/>
    <col min="9" max="9" width="10.28515625" customWidth="1"/>
    <col min="10" max="10" width="10.7109375" customWidth="1"/>
    <col min="11" max="11" width="11" customWidth="1"/>
  </cols>
  <sheetData>
    <row r="2" spans="2:11">
      <c r="C2" t="s">
        <v>48</v>
      </c>
      <c r="D2" t="s">
        <v>49</v>
      </c>
      <c r="E2" t="s">
        <v>50</v>
      </c>
      <c r="F2" t="s">
        <v>57</v>
      </c>
      <c r="G2" t="s">
        <v>58</v>
      </c>
      <c r="H2" t="s">
        <v>59</v>
      </c>
    </row>
    <row r="3" spans="2:11">
      <c r="B3" t="s">
        <v>45</v>
      </c>
      <c r="C3">
        <v>14347</v>
      </c>
      <c r="J3">
        <f>SUM(C3:I3)</f>
        <v>14347</v>
      </c>
    </row>
    <row r="4" spans="2:11">
      <c r="B4" t="s">
        <v>46</v>
      </c>
      <c r="D4">
        <v>12725</v>
      </c>
      <c r="J4">
        <f t="shared" ref="J4:J9" si="0">SUM(C4:I4)</f>
        <v>12725</v>
      </c>
    </row>
    <row r="5" spans="2:11">
      <c r="B5" t="s">
        <v>47</v>
      </c>
      <c r="E5">
        <v>880</v>
      </c>
      <c r="F5">
        <v>1140</v>
      </c>
      <c r="G5">
        <v>280</v>
      </c>
      <c r="H5">
        <v>180</v>
      </c>
      <c r="J5">
        <f t="shared" si="0"/>
        <v>2480</v>
      </c>
    </row>
    <row r="6" spans="2:11">
      <c r="B6" t="s">
        <v>52</v>
      </c>
      <c r="E6">
        <v>880</v>
      </c>
      <c r="F6">
        <v>1140</v>
      </c>
      <c r="G6">
        <v>280</v>
      </c>
      <c r="H6">
        <v>180</v>
      </c>
      <c r="J6">
        <f t="shared" si="0"/>
        <v>2480</v>
      </c>
    </row>
    <row r="7" spans="2:11">
      <c r="B7" t="s">
        <v>55</v>
      </c>
      <c r="E7">
        <v>880</v>
      </c>
      <c r="F7">
        <v>1140</v>
      </c>
      <c r="G7">
        <v>280</v>
      </c>
      <c r="H7">
        <v>180</v>
      </c>
      <c r="J7">
        <f t="shared" si="0"/>
        <v>2480</v>
      </c>
    </row>
    <row r="8" spans="2:11">
      <c r="B8" t="s">
        <v>56</v>
      </c>
      <c r="E8">
        <v>880</v>
      </c>
      <c r="F8">
        <v>1140</v>
      </c>
      <c r="G8">
        <v>280</v>
      </c>
      <c r="H8">
        <v>180</v>
      </c>
      <c r="J8">
        <f t="shared" si="0"/>
        <v>2480</v>
      </c>
    </row>
    <row r="9" spans="2:11">
      <c r="B9" t="s">
        <v>53</v>
      </c>
      <c r="E9">
        <v>880</v>
      </c>
      <c r="F9">
        <v>1140</v>
      </c>
      <c r="G9">
        <v>280</v>
      </c>
      <c r="H9">
        <v>180</v>
      </c>
      <c r="J9">
        <f t="shared" si="0"/>
        <v>2480</v>
      </c>
    </row>
    <row r="12" spans="2:11">
      <c r="B12" t="s">
        <v>51</v>
      </c>
      <c r="C12" t="s">
        <v>54</v>
      </c>
      <c r="D12" t="s">
        <v>61</v>
      </c>
      <c r="E12" t="s">
        <v>63</v>
      </c>
      <c r="F12" t="s">
        <v>64</v>
      </c>
    </row>
    <row r="14" spans="2:11">
      <c r="B14" t="s">
        <v>52</v>
      </c>
      <c r="C14" t="s">
        <v>55</v>
      </c>
      <c r="D14" t="s">
        <v>47</v>
      </c>
      <c r="E14" t="s">
        <v>56</v>
      </c>
      <c r="J14">
        <f>SUM(J3:J13)</f>
        <v>39472</v>
      </c>
      <c r="K14">
        <f>J14*12</f>
        <v>473664</v>
      </c>
    </row>
    <row r="15" spans="2:11">
      <c r="B15" t="s">
        <v>47</v>
      </c>
      <c r="C15" t="s">
        <v>52</v>
      </c>
      <c r="D15" t="s">
        <v>55</v>
      </c>
      <c r="E15" t="s">
        <v>47</v>
      </c>
    </row>
    <row r="16" spans="2:11">
      <c r="B16" t="s">
        <v>53</v>
      </c>
      <c r="C16" t="s">
        <v>56</v>
      </c>
      <c r="D16" t="s">
        <v>53</v>
      </c>
      <c r="E16" t="s">
        <v>52</v>
      </c>
    </row>
    <row r="17" spans="2:16">
      <c r="D17" t="s">
        <v>56</v>
      </c>
      <c r="N17">
        <v>12.5</v>
      </c>
      <c r="O17">
        <v>9.85</v>
      </c>
      <c r="P17">
        <f>N17/O17</f>
        <v>1.2690355329949239</v>
      </c>
    </row>
    <row r="18" spans="2:16">
      <c r="N18">
        <v>14.5</v>
      </c>
      <c r="O18">
        <v>11.426</v>
      </c>
      <c r="P18">
        <f>N18/O18</f>
        <v>1.2690355329949239</v>
      </c>
    </row>
    <row r="20" spans="2:16">
      <c r="N20">
        <f>N18/P17</f>
        <v>11.426</v>
      </c>
    </row>
    <row r="23" spans="2:16">
      <c r="D23" t="s">
        <v>48</v>
      </c>
      <c r="E23">
        <v>9131</v>
      </c>
      <c r="F23">
        <f>1304*4</f>
        <v>5216</v>
      </c>
      <c r="J23">
        <f>SUM(E23:G23)</f>
        <v>14347</v>
      </c>
      <c r="N23">
        <f>1450/12.5</f>
        <v>116</v>
      </c>
    </row>
    <row r="24" spans="2:16">
      <c r="D24" t="s">
        <v>49</v>
      </c>
      <c r="E24">
        <v>7509</v>
      </c>
      <c r="F24">
        <f>1304*4</f>
        <v>5216</v>
      </c>
      <c r="J24">
        <f>SUM(E24:G24)</f>
        <v>12725</v>
      </c>
    </row>
    <row r="25" spans="2:16">
      <c r="D25" t="s">
        <v>50</v>
      </c>
      <c r="E25">
        <v>880</v>
      </c>
      <c r="F25">
        <v>570</v>
      </c>
      <c r="G25">
        <v>280</v>
      </c>
      <c r="H25">
        <v>180</v>
      </c>
      <c r="J25">
        <f>SUM(E25:I25)</f>
        <v>1910</v>
      </c>
    </row>
    <row r="26" spans="2:16">
      <c r="D26" t="s">
        <v>57</v>
      </c>
      <c r="E26">
        <v>570</v>
      </c>
    </row>
    <row r="27" spans="2:16">
      <c r="D27" t="s">
        <v>58</v>
      </c>
      <c r="E27">
        <v>280</v>
      </c>
    </row>
    <row r="28" spans="2:16">
      <c r="D28" t="s">
        <v>59</v>
      </c>
      <c r="E28">
        <v>180</v>
      </c>
    </row>
    <row r="30" spans="2:16">
      <c r="B30" t="s">
        <v>51</v>
      </c>
      <c r="C30" t="s">
        <v>54</v>
      </c>
      <c r="D30" t="s">
        <v>61</v>
      </c>
      <c r="E30" t="s">
        <v>62</v>
      </c>
    </row>
    <row r="32" spans="2:16">
      <c r="B32" t="s">
        <v>52</v>
      </c>
      <c r="C32" t="s">
        <v>55</v>
      </c>
      <c r="D32" t="s">
        <v>47</v>
      </c>
      <c r="E32" t="s">
        <v>56</v>
      </c>
    </row>
    <row r="33" spans="2:11">
      <c r="B33" t="s">
        <v>56</v>
      </c>
      <c r="C33" t="s">
        <v>47</v>
      </c>
      <c r="D33" t="s">
        <v>53</v>
      </c>
      <c r="E33" t="s">
        <v>47</v>
      </c>
    </row>
    <row r="34" spans="2:11">
      <c r="B34" t="s">
        <v>53</v>
      </c>
      <c r="C34" t="s">
        <v>56</v>
      </c>
      <c r="D34" t="s">
        <v>55</v>
      </c>
      <c r="E34" t="s">
        <v>52</v>
      </c>
    </row>
    <row r="35" spans="2:11">
      <c r="G35" t="s">
        <v>51</v>
      </c>
      <c r="H35" t="s">
        <v>54</v>
      </c>
      <c r="I35" t="s">
        <v>65</v>
      </c>
      <c r="J35" t="s">
        <v>63</v>
      </c>
      <c r="K35" t="s">
        <v>64</v>
      </c>
    </row>
    <row r="37" spans="2:11">
      <c r="G37" t="s">
        <v>52</v>
      </c>
      <c r="H37" t="s">
        <v>55</v>
      </c>
      <c r="I37" t="s">
        <v>47</v>
      </c>
      <c r="J37" t="s">
        <v>56</v>
      </c>
      <c r="K37" t="s">
        <v>53</v>
      </c>
    </row>
    <row r="38" spans="2:11">
      <c r="G38" t="s">
        <v>47</v>
      </c>
      <c r="H38" t="s">
        <v>52</v>
      </c>
      <c r="I38" t="s">
        <v>56</v>
      </c>
      <c r="J38" t="s">
        <v>55</v>
      </c>
      <c r="K38" t="s">
        <v>55</v>
      </c>
    </row>
    <row r="39" spans="2:11">
      <c r="G39" t="s">
        <v>53</v>
      </c>
      <c r="H39" t="s">
        <v>56</v>
      </c>
      <c r="I39" t="s">
        <v>53</v>
      </c>
      <c r="J39" t="s">
        <v>52</v>
      </c>
      <c r="K39" t="s">
        <v>47</v>
      </c>
    </row>
    <row r="42" spans="2:11">
      <c r="B42" t="s">
        <v>66</v>
      </c>
      <c r="C42">
        <v>4905</v>
      </c>
      <c r="D42">
        <v>5331</v>
      </c>
      <c r="F42">
        <v>5800</v>
      </c>
    </row>
    <row r="43" spans="2:11">
      <c r="B43" t="s">
        <v>67</v>
      </c>
      <c r="C43">
        <v>1150</v>
      </c>
      <c r="D43">
        <v>1250</v>
      </c>
      <c r="F43">
        <v>1600</v>
      </c>
    </row>
    <row r="44" spans="2:11">
      <c r="B44" t="s">
        <v>68</v>
      </c>
      <c r="D44">
        <v>133</v>
      </c>
      <c r="E44">
        <v>400</v>
      </c>
      <c r="F44">
        <v>600</v>
      </c>
    </row>
    <row r="45" spans="2:11">
      <c r="B45" t="s">
        <v>69</v>
      </c>
      <c r="D45">
        <v>100</v>
      </c>
      <c r="E45">
        <v>300</v>
      </c>
      <c r="F45">
        <v>500</v>
      </c>
    </row>
    <row r="48" spans="2:11">
      <c r="D48">
        <f>SUM(D42:D47)</f>
        <v>6814</v>
      </c>
      <c r="F48">
        <f>SUM(F42:F47)</f>
        <v>8500</v>
      </c>
      <c r="J48">
        <f>F48*12</f>
        <v>102000</v>
      </c>
    </row>
    <row r="50" spans="10:10">
      <c r="J50">
        <f>D48*12</f>
        <v>81768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Dle položek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Koldín</cp:lastModifiedBy>
  <cp:lastPrinted>2015-02-23T07:59:45Z</cp:lastPrinted>
  <dcterms:created xsi:type="dcterms:W3CDTF">2007-11-21T19:05:49Z</dcterms:created>
  <dcterms:modified xsi:type="dcterms:W3CDTF">2015-02-23T08:00:26Z</dcterms:modified>
</cp:coreProperties>
</file>